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300" windowWidth="11355" windowHeight="5895" tabRatio="908" activeTab="1"/>
  </bookViews>
  <sheets>
    <sheet name="Caratula" sheetId="65" r:id="rId1"/>
    <sheet name="ECG-1" sheetId="5" r:id="rId2"/>
    <sheet name="ECG-2" sheetId="48" r:id="rId3"/>
    <sheet name="APP-1" sheetId="8" r:id="rId4"/>
    <sheet name="APP-2" sheetId="68" r:id="rId5"/>
    <sheet name="APP-3_1" sheetId="80" r:id="rId6"/>
    <sheet name="APP-3_2" sheetId="89" r:id="rId7"/>
    <sheet name="APP-3_3" sheetId="90" r:id="rId8"/>
    <sheet name="ARF_1" sheetId="87" r:id="rId9"/>
    <sheet name="ARF_2" sheetId="91" r:id="rId10"/>
    <sheet name="ARF_3" sheetId="92" r:id="rId11"/>
    <sheet name="AR 1" sheetId="88" r:id="rId12"/>
    <sheet name="AR 2" sheetId="93" r:id="rId13"/>
    <sheet name="AR 3" sheetId="94" r:id="rId14"/>
    <sheet name="AR 4" sheetId="95" r:id="rId15"/>
    <sheet name="IPP" sheetId="47" r:id="rId16"/>
    <sheet name="EAP" sheetId="84" r:id="rId17"/>
    <sheet name="ADS-1" sheetId="22" r:id="rId18"/>
    <sheet name="ADS-2" sheetId="53" r:id="rId19"/>
    <sheet name="SAP" sheetId="26" r:id="rId20"/>
    <sheet name="FIC" sheetId="86" r:id="rId21"/>
    <sheet name="AUR" sheetId="71" r:id="rId22"/>
    <sheet name="PPD" sheetId="67" r:id="rId23"/>
  </sheets>
  <externalReferences>
    <externalReference r:id="rId24"/>
    <externalReference r:id="rId25"/>
    <externalReference r:id="rId26"/>
    <externalReference r:id="rId27"/>
    <externalReference r:id="rId28"/>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 localSheetId="11">[1]INICIO!$Y$166:$Y$186</definedName>
    <definedName name="___EJE1" localSheetId="12">[1]INICIO!$Y$166:$Y$186</definedName>
    <definedName name="___EJE1" localSheetId="13">[1]INICIO!$Y$166:$Y$186</definedName>
    <definedName name="___EJE1" localSheetId="14">[1]INICIO!$Y$166:$Y$186</definedName>
    <definedName name="___EJE1">[1]INICIO!$Y$166:$Y$186</definedName>
    <definedName name="___EJE2" localSheetId="11">[1]INICIO!$Y$188:$Y$229</definedName>
    <definedName name="___EJE2" localSheetId="12">[1]INICIO!$Y$188:$Y$229</definedName>
    <definedName name="___EJE2" localSheetId="13">[1]INICIO!$Y$188:$Y$229</definedName>
    <definedName name="___EJE2" localSheetId="14">[1]INICIO!$Y$188:$Y$229</definedName>
    <definedName name="___EJE2">[1]INICIO!$Y$188:$Y$229</definedName>
    <definedName name="___EJE3" localSheetId="11">[1]INICIO!$Y$231:$Y$247</definedName>
    <definedName name="___EJE3" localSheetId="12">[1]INICIO!$Y$231:$Y$247</definedName>
    <definedName name="___EJE3" localSheetId="13">[1]INICIO!$Y$231:$Y$247</definedName>
    <definedName name="___EJE3" localSheetId="14">[1]INICIO!$Y$231:$Y$247</definedName>
    <definedName name="___EJE3">[1]INICIO!$Y$231:$Y$247</definedName>
    <definedName name="___EJE4" localSheetId="11">[1]INICIO!$Y$249:$Y$272</definedName>
    <definedName name="___EJE4" localSheetId="12">[1]INICIO!$Y$249:$Y$272</definedName>
    <definedName name="___EJE4" localSheetId="13">[1]INICIO!$Y$249:$Y$272</definedName>
    <definedName name="___EJE4" localSheetId="14">[1]INICIO!$Y$249:$Y$272</definedName>
    <definedName name="___EJE4">[1]INICIO!$Y$249:$Y$272</definedName>
    <definedName name="___EJE5" localSheetId="11">[1]INICIO!$Y$274:$Y$287</definedName>
    <definedName name="___EJE5" localSheetId="12">[1]INICIO!$Y$274:$Y$287</definedName>
    <definedName name="___EJE5" localSheetId="13">[1]INICIO!$Y$274:$Y$287</definedName>
    <definedName name="___EJE5" localSheetId="14">[1]INICIO!$Y$274:$Y$287</definedName>
    <definedName name="___EJE5">[1]INICIO!$Y$274:$Y$287</definedName>
    <definedName name="___EJE6" localSheetId="11">[1]INICIO!$Y$289:$Y$314</definedName>
    <definedName name="___EJE6" localSheetId="12">[1]INICIO!$Y$289:$Y$314</definedName>
    <definedName name="___EJE6" localSheetId="13">[1]INICIO!$Y$289:$Y$314</definedName>
    <definedName name="___EJE6" localSheetId="14">[1]INICIO!$Y$289:$Y$314</definedName>
    <definedName name="___EJE6">[1]INICIO!$Y$289:$Y$314</definedName>
    <definedName name="___EJE7" localSheetId="11">[1]INICIO!$Y$316:$Y$356</definedName>
    <definedName name="___EJE7" localSheetId="12">[1]INICIO!$Y$316:$Y$356</definedName>
    <definedName name="___EJE7" localSheetId="13">[1]INICIO!$Y$316:$Y$356</definedName>
    <definedName name="___EJE7" localSheetId="14">[1]INICIO!$Y$316:$Y$356</definedName>
    <definedName name="___EJE7">[1]INICIO!$Y$316:$Y$356</definedName>
    <definedName name="__EJE1" localSheetId="11">[1]INICIO!$Y$166:$Y$186</definedName>
    <definedName name="__EJE1" localSheetId="12">[1]INICIO!$Y$166:$Y$186</definedName>
    <definedName name="__EJE1" localSheetId="13">[1]INICIO!$Y$166:$Y$186</definedName>
    <definedName name="__EJE1" localSheetId="14">[1]INICIO!$Y$166:$Y$186</definedName>
    <definedName name="__EJE1">[1]INICIO!$Y$166:$Y$186</definedName>
    <definedName name="__EJE2" localSheetId="11">[1]INICIO!$Y$188:$Y$229</definedName>
    <definedName name="__EJE2" localSheetId="12">[1]INICIO!$Y$188:$Y$229</definedName>
    <definedName name="__EJE2" localSheetId="13">[1]INICIO!$Y$188:$Y$229</definedName>
    <definedName name="__EJE2" localSheetId="14">[1]INICIO!$Y$188:$Y$229</definedName>
    <definedName name="__EJE2">[1]INICIO!$Y$188:$Y$229</definedName>
    <definedName name="__EJE3" localSheetId="11">[1]INICIO!$Y$231:$Y$247</definedName>
    <definedName name="__EJE3" localSheetId="12">[1]INICIO!$Y$231:$Y$247</definedName>
    <definedName name="__EJE3" localSheetId="13">[1]INICIO!$Y$231:$Y$247</definedName>
    <definedName name="__EJE3" localSheetId="14">[1]INICIO!$Y$231:$Y$247</definedName>
    <definedName name="__EJE3">[1]INICIO!$Y$231:$Y$247</definedName>
    <definedName name="__EJE4" localSheetId="11">[1]INICIO!$Y$249:$Y$272</definedName>
    <definedName name="__EJE4" localSheetId="12">[1]INICIO!$Y$249:$Y$272</definedName>
    <definedName name="__EJE4" localSheetId="13">[1]INICIO!$Y$249:$Y$272</definedName>
    <definedName name="__EJE4" localSheetId="14">[1]INICIO!$Y$249:$Y$272</definedName>
    <definedName name="__EJE4">[1]INICIO!$Y$249:$Y$272</definedName>
    <definedName name="__EJE5" localSheetId="11">[1]INICIO!$Y$274:$Y$287</definedName>
    <definedName name="__EJE5" localSheetId="12">[1]INICIO!$Y$274:$Y$287</definedName>
    <definedName name="__EJE5" localSheetId="13">[1]INICIO!$Y$274:$Y$287</definedName>
    <definedName name="__EJE5" localSheetId="14">[1]INICIO!$Y$274:$Y$287</definedName>
    <definedName name="__EJE5">[1]INICIO!$Y$274:$Y$287</definedName>
    <definedName name="__EJE6" localSheetId="11">[1]INICIO!$Y$289:$Y$314</definedName>
    <definedName name="__EJE6" localSheetId="12">[1]INICIO!$Y$289:$Y$314</definedName>
    <definedName name="__EJE6" localSheetId="13">[1]INICIO!$Y$289:$Y$314</definedName>
    <definedName name="__EJE6" localSheetId="14">[1]INICIO!$Y$289:$Y$314</definedName>
    <definedName name="__EJE6">[1]INICIO!$Y$289:$Y$314</definedName>
    <definedName name="__EJE7" localSheetId="11">[1]INICIO!$Y$316:$Y$356</definedName>
    <definedName name="__EJE7" localSheetId="12">[1]INICIO!$Y$316:$Y$356</definedName>
    <definedName name="__EJE7" localSheetId="13">[1]INICIO!$Y$316:$Y$356</definedName>
    <definedName name="__EJE7" localSheetId="14">[1]INICIO!$Y$316:$Y$356</definedName>
    <definedName name="__EJE7">[1]INICIO!$Y$316:$Y$356</definedName>
    <definedName name="_EJE1" localSheetId="11">[1]INICIO!$Y$166:$Y$186</definedName>
    <definedName name="_EJE1" localSheetId="12">[1]INICIO!$Y$166:$Y$186</definedName>
    <definedName name="_EJE1" localSheetId="13">[1]INICIO!$Y$166:$Y$186</definedName>
    <definedName name="_EJE1" localSheetId="14">[1]INICIO!$Y$166:$Y$186</definedName>
    <definedName name="_EJE1" localSheetId="15">[2]INICIO!$Y$166:$Y$186</definedName>
    <definedName name="_EJE1">[1]INICIO!$Y$166:$Y$186</definedName>
    <definedName name="_EJE2" localSheetId="11">[1]INICIO!$Y$188:$Y$229</definedName>
    <definedName name="_EJE2" localSheetId="12">[1]INICIO!$Y$188:$Y$229</definedName>
    <definedName name="_EJE2" localSheetId="13">[1]INICIO!$Y$188:$Y$229</definedName>
    <definedName name="_EJE2" localSheetId="14">[1]INICIO!$Y$188:$Y$229</definedName>
    <definedName name="_EJE2" localSheetId="15">[2]INICIO!$Y$188:$Y$229</definedName>
    <definedName name="_EJE2">[1]INICIO!$Y$188:$Y$229</definedName>
    <definedName name="_EJE3" localSheetId="11">[1]INICIO!$Y$231:$Y$247</definedName>
    <definedName name="_EJE3" localSheetId="12">[1]INICIO!$Y$231:$Y$247</definedName>
    <definedName name="_EJE3" localSheetId="13">[1]INICIO!$Y$231:$Y$247</definedName>
    <definedName name="_EJE3" localSheetId="14">[1]INICIO!$Y$231:$Y$247</definedName>
    <definedName name="_EJE3" localSheetId="15">[2]INICIO!$Y$231:$Y$247</definedName>
    <definedName name="_EJE3">[1]INICIO!$Y$231:$Y$247</definedName>
    <definedName name="_EJE4" localSheetId="11">[1]INICIO!$Y$249:$Y$272</definedName>
    <definedName name="_EJE4" localSheetId="12">[1]INICIO!$Y$249:$Y$272</definedName>
    <definedName name="_EJE4" localSheetId="13">[1]INICIO!$Y$249:$Y$272</definedName>
    <definedName name="_EJE4" localSheetId="14">[1]INICIO!$Y$249:$Y$272</definedName>
    <definedName name="_EJE4" localSheetId="15">[2]INICIO!$Y$249:$Y$272</definedName>
    <definedName name="_EJE4">[1]INICIO!$Y$249:$Y$272</definedName>
    <definedName name="_EJE5" localSheetId="11">[1]INICIO!$Y$274:$Y$287</definedName>
    <definedName name="_EJE5" localSheetId="12">[1]INICIO!$Y$274:$Y$287</definedName>
    <definedName name="_EJE5" localSheetId="13">[1]INICIO!$Y$274:$Y$287</definedName>
    <definedName name="_EJE5" localSheetId="14">[1]INICIO!$Y$274:$Y$287</definedName>
    <definedName name="_EJE5" localSheetId="15">[2]INICIO!$Y$274:$Y$287</definedName>
    <definedName name="_EJE5">[1]INICIO!$Y$274:$Y$287</definedName>
    <definedName name="_EJE6" localSheetId="11">[1]INICIO!$Y$289:$Y$314</definedName>
    <definedName name="_EJE6" localSheetId="12">[1]INICIO!$Y$289:$Y$314</definedName>
    <definedName name="_EJE6" localSheetId="13">[1]INICIO!$Y$289:$Y$314</definedName>
    <definedName name="_EJE6" localSheetId="14">[1]INICIO!$Y$289:$Y$314</definedName>
    <definedName name="_EJE6" localSheetId="15">[2]INICIO!$Y$289:$Y$314</definedName>
    <definedName name="_EJE6">[1]INICIO!$Y$289:$Y$314</definedName>
    <definedName name="_EJE7" localSheetId="11">[1]INICIO!$Y$316:$Y$356</definedName>
    <definedName name="_EJE7" localSheetId="12">[1]INICIO!$Y$316:$Y$356</definedName>
    <definedName name="_EJE7" localSheetId="13">[1]INICIO!$Y$316:$Y$356</definedName>
    <definedName name="_EJE7" localSheetId="14">[1]INICIO!$Y$316:$Y$356</definedName>
    <definedName name="_EJE7" localSheetId="15">[2]INICIO!$Y$316:$Y$356</definedName>
    <definedName name="_EJE7">[1]INICIO!$Y$316:$Y$356</definedName>
    <definedName name="adys_tipo" localSheetId="11">[1]INICIO!$AR$24:$AR$27</definedName>
    <definedName name="adys_tipo" localSheetId="12">[1]INICIO!$AR$24:$AR$27</definedName>
    <definedName name="adys_tipo" localSheetId="13">[1]INICIO!$AR$24:$AR$27</definedName>
    <definedName name="adys_tipo" localSheetId="14">[1]INICIO!$AR$24:$AR$27</definedName>
    <definedName name="adys_tipo" localSheetId="15">[2]INICIO!$AR$24:$AR$27</definedName>
    <definedName name="adys_tipo">[1]INICIO!$AR$24:$AR$27</definedName>
    <definedName name="AI" localSheetId="11">[1]INICIO!$AU$5:$AW$543</definedName>
    <definedName name="AI" localSheetId="12">[1]INICIO!$AU$5:$AW$543</definedName>
    <definedName name="AI" localSheetId="13">[1]INICIO!$AU$5:$AW$543</definedName>
    <definedName name="AI" localSheetId="14">[1]INICIO!$AU$5:$AW$543</definedName>
    <definedName name="AI" localSheetId="15">[2]INICIO!$AU$5:$AW$543</definedName>
    <definedName name="AI">[1]INICIO!$AU$5:$AW$543</definedName>
    <definedName name="_xlnm.Print_Area" localSheetId="5">'APP-3_1'!$A$1:$U$26</definedName>
    <definedName name="_xlnm.Print_Area" localSheetId="6">'APP-3_2'!$A$1:$U$22</definedName>
    <definedName name="_xlnm.Print_Area" localSheetId="7">'APP-3_3'!$A$1:$U$21</definedName>
    <definedName name="CAPIT" localSheetId="6">#REF!</definedName>
    <definedName name="CAPIT" localSheetId="7">#REF!</definedName>
    <definedName name="CAPIT" localSheetId="11">#REF!</definedName>
    <definedName name="CAPIT" localSheetId="12">#REF!</definedName>
    <definedName name="CAPIT" localSheetId="13">#REF!</definedName>
    <definedName name="CAPIT" localSheetId="14">#REF!</definedName>
    <definedName name="CAPIT" localSheetId="9">#REF!</definedName>
    <definedName name="CAPIT" localSheetId="10">#REF!</definedName>
    <definedName name="CAPIT">#REF!</definedName>
    <definedName name="CENPAR" localSheetId="6">#REF!</definedName>
    <definedName name="CENPAR" localSheetId="7">#REF!</definedName>
    <definedName name="CENPAR" localSheetId="11">#REF!</definedName>
    <definedName name="CENPAR" localSheetId="12">#REF!</definedName>
    <definedName name="CENPAR" localSheetId="13">#REF!</definedName>
    <definedName name="CENPAR" localSheetId="14">#REF!</definedName>
    <definedName name="CENPAR" localSheetId="9">#REF!</definedName>
    <definedName name="CENPAR" localSheetId="10">#REF!</definedName>
    <definedName name="CENPAR">#REF!</definedName>
    <definedName name="datos" localSheetId="11">OFFSET([3]datos!$A$1,0,0,COUNTA([3]datos!$A$1:$A$65536),23)</definedName>
    <definedName name="datos" localSheetId="12">OFFSET([3]datos!$A$1,0,0,COUNTA([3]datos!$A$1:$A$65536),23)</definedName>
    <definedName name="datos" localSheetId="13">OFFSET([3]datos!$A$1,0,0,COUNTA([3]datos!$A$1:$A$65536),23)</definedName>
    <definedName name="datos" localSheetId="14">OFFSET([3]datos!$A$1,0,0,COUNTA([3]datos!$A$1:$A$65536),23)</definedName>
    <definedName name="datos" localSheetId="21">OFFSET([1]datos!$A$1,0,0,COUNTA([1]datos!$A$1:$A$65536),23)</definedName>
    <definedName name="datos" localSheetId="15">OFFSET([4]datos!$A$1,0,0,COUNTA([4]datos!$A$1:$A$65536),23)</definedName>
    <definedName name="datos">OFFSET([3]datos!$A$1,0,0,COUNTA([3]datos!$A$1:$A$65536),23)</definedName>
    <definedName name="dc" localSheetId="6">#REF!</definedName>
    <definedName name="dc" localSheetId="7">#REF!</definedName>
    <definedName name="dc" localSheetId="11">#REF!</definedName>
    <definedName name="dc" localSheetId="12">#REF!</definedName>
    <definedName name="dc" localSheetId="13">#REF!</definedName>
    <definedName name="dc" localSheetId="14">#REF!</definedName>
    <definedName name="dc" localSheetId="9">#REF!</definedName>
    <definedName name="dc" localSheetId="10">#REF!</definedName>
    <definedName name="dc">#REF!</definedName>
    <definedName name="DEFAULT" localSheetId="11">[1]INICIO!$AA$10</definedName>
    <definedName name="DEFAULT" localSheetId="12">[1]INICIO!$AA$10</definedName>
    <definedName name="DEFAULT" localSheetId="13">[1]INICIO!$AA$10</definedName>
    <definedName name="DEFAULT" localSheetId="14">[1]INICIO!$AA$10</definedName>
    <definedName name="DEFAULT" localSheetId="15">[2]INICIO!$AA$10</definedName>
    <definedName name="DEFAULT">[1]INICIO!$AA$10</definedName>
    <definedName name="DEUDA" localSheetId="6">#REF!</definedName>
    <definedName name="DEUDA" localSheetId="7">#REF!</definedName>
    <definedName name="DEUDA" localSheetId="11">#REF!</definedName>
    <definedName name="DEUDA" localSheetId="12">#REF!</definedName>
    <definedName name="DEUDA" localSheetId="13">#REF!</definedName>
    <definedName name="DEUDA" localSheetId="14">#REF!</definedName>
    <definedName name="DEUDA" localSheetId="9">#REF!</definedName>
    <definedName name="DEUDA" localSheetId="10">#REF!</definedName>
    <definedName name="DEUDA">#REF!</definedName>
    <definedName name="egvb" localSheetId="6">#REF!</definedName>
    <definedName name="egvb" localSheetId="7">#REF!</definedName>
    <definedName name="egvb" localSheetId="11">#REF!</definedName>
    <definedName name="egvb" localSheetId="12">#REF!</definedName>
    <definedName name="egvb" localSheetId="13">#REF!</definedName>
    <definedName name="egvb" localSheetId="14">#REF!</definedName>
    <definedName name="egvb" localSheetId="9">#REF!</definedName>
    <definedName name="egvb" localSheetId="10">#REF!</definedName>
    <definedName name="egvb">#REF!</definedName>
    <definedName name="EJER" localSheetId="6">#REF!</definedName>
    <definedName name="EJER" localSheetId="7">#REF!</definedName>
    <definedName name="EJER" localSheetId="11">#REF!</definedName>
    <definedName name="EJER" localSheetId="12">#REF!</definedName>
    <definedName name="EJER" localSheetId="13">#REF!</definedName>
    <definedName name="EJER" localSheetId="14">#REF!</definedName>
    <definedName name="EJER" localSheetId="9">#REF!</definedName>
    <definedName name="EJER" localSheetId="10">#REF!</definedName>
    <definedName name="EJER">#REF!</definedName>
    <definedName name="EJES" localSheetId="11">[1]INICIO!$Y$151:$Y$157</definedName>
    <definedName name="EJES" localSheetId="12">[1]INICIO!$Y$151:$Y$157</definedName>
    <definedName name="EJES" localSheetId="13">[1]INICIO!$Y$151:$Y$157</definedName>
    <definedName name="EJES" localSheetId="14">[1]INICIO!$Y$151:$Y$157</definedName>
    <definedName name="EJES" localSheetId="15">[2]INICIO!$Y$151:$Y$157</definedName>
    <definedName name="EJES">[1]INICIO!$Y$151:$Y$157</definedName>
    <definedName name="FIDCOS" localSheetId="11">[1]INICIO!$DH$5:$DI$96</definedName>
    <definedName name="FIDCOS" localSheetId="12">[1]INICIO!$DH$5:$DI$96</definedName>
    <definedName name="FIDCOS" localSheetId="13">[1]INICIO!$DH$5:$DI$96</definedName>
    <definedName name="FIDCOS" localSheetId="14">[1]INICIO!$DH$5:$DI$96</definedName>
    <definedName name="FIDCOS" localSheetId="15">[2]INICIO!$DH$5:$DI$96</definedName>
    <definedName name="FIDCOS">[1]INICIO!$DH$5:$DI$96</definedName>
    <definedName name="FPC" localSheetId="11">[1]INICIO!$DE$5:$DF$96</definedName>
    <definedName name="FPC" localSheetId="12">[1]INICIO!$DE$5:$DF$96</definedName>
    <definedName name="FPC" localSheetId="13">[1]INICIO!$DE$5:$DF$96</definedName>
    <definedName name="FPC" localSheetId="14">[1]INICIO!$DE$5:$DF$96</definedName>
    <definedName name="FPC" localSheetId="15">[2]INICIO!$DE$5:$DF$96</definedName>
    <definedName name="FPC">[1]INICIO!$DE$5:$DF$96</definedName>
    <definedName name="gasto_gci" localSheetId="11">[1]INICIO!$AO$48:$AO$49</definedName>
    <definedName name="gasto_gci" localSheetId="12">[1]INICIO!$AO$48:$AO$49</definedName>
    <definedName name="gasto_gci" localSheetId="13">[1]INICIO!$AO$48:$AO$49</definedName>
    <definedName name="gasto_gci" localSheetId="14">[1]INICIO!$AO$48:$AO$49</definedName>
    <definedName name="gasto_gci" localSheetId="15">[2]INICIO!$AO$48:$AO$49</definedName>
    <definedName name="gasto_gci">[1]INICIO!$AO$48:$AO$49</definedName>
    <definedName name="KEY">[5]cats!$A$1:$B$9</definedName>
    <definedName name="LABEL" localSheetId="11">[3]INICIO!$AY$5:$AZ$97</definedName>
    <definedName name="LABEL" localSheetId="12">[3]INICIO!$AY$5:$AZ$97</definedName>
    <definedName name="LABEL" localSheetId="13">[3]INICIO!$AY$5:$AZ$97</definedName>
    <definedName name="LABEL" localSheetId="14">[3]INICIO!$AY$5:$AZ$97</definedName>
    <definedName name="LABEL" localSheetId="21">[1]INICIO!$AY$5:$AZ$97</definedName>
    <definedName name="LABEL" localSheetId="15">[4]INICIO!$AY$5:$AZ$97</definedName>
    <definedName name="LABEL">[3]INICIO!$AY$5:$AZ$97</definedName>
    <definedName name="label1g" localSheetId="11">[1]INICIO!$AA$19</definedName>
    <definedName name="label1g" localSheetId="12">[1]INICIO!$AA$19</definedName>
    <definedName name="label1g" localSheetId="13">[1]INICIO!$AA$19</definedName>
    <definedName name="label1g" localSheetId="14">[1]INICIO!$AA$19</definedName>
    <definedName name="label1g" localSheetId="15">[2]INICIO!$AA$19</definedName>
    <definedName name="label1g">[1]INICIO!$AA$19</definedName>
    <definedName name="label1S" localSheetId="11">[1]INICIO!$AA$22</definedName>
    <definedName name="label1S" localSheetId="12">[1]INICIO!$AA$22</definedName>
    <definedName name="label1S" localSheetId="13">[1]INICIO!$AA$22</definedName>
    <definedName name="label1S" localSheetId="14">[1]INICIO!$AA$22</definedName>
    <definedName name="label1S" localSheetId="15">[2]INICIO!$AA$22</definedName>
    <definedName name="label1S">[1]INICIO!$AA$22</definedName>
    <definedName name="label2g" localSheetId="11">[1]INICIO!$AA$20</definedName>
    <definedName name="label2g" localSheetId="12">[1]INICIO!$AA$20</definedName>
    <definedName name="label2g" localSheetId="13">[1]INICIO!$AA$20</definedName>
    <definedName name="label2g" localSheetId="14">[1]INICIO!$AA$20</definedName>
    <definedName name="label2g" localSheetId="15">[2]INICIO!$AA$20</definedName>
    <definedName name="label2g">[1]INICIO!$AA$20</definedName>
    <definedName name="label2S" localSheetId="11">[1]INICIO!$AA$23</definedName>
    <definedName name="label2S" localSheetId="12">[1]INICIO!$AA$23</definedName>
    <definedName name="label2S" localSheetId="13">[1]INICIO!$AA$23</definedName>
    <definedName name="label2S" localSheetId="14">[1]INICIO!$AA$23</definedName>
    <definedName name="label2S" localSheetId="15">[2]INICIO!$AA$23</definedName>
    <definedName name="label2S">[1]INICIO!$AA$23</definedName>
    <definedName name="Líneadeacción" localSheetId="5">[3]INICIO!#REF!</definedName>
    <definedName name="Líneadeacción" localSheetId="6">[3]INICIO!#REF!</definedName>
    <definedName name="Líneadeacción" localSheetId="7">[3]INICIO!#REF!</definedName>
    <definedName name="Líneadeacción" localSheetId="11">[3]INICIO!#REF!</definedName>
    <definedName name="Líneadeacción" localSheetId="12">[3]INICIO!#REF!</definedName>
    <definedName name="Líneadeacción" localSheetId="13">[3]INICIO!#REF!</definedName>
    <definedName name="Líneadeacción" localSheetId="14">[3]INICIO!#REF!</definedName>
    <definedName name="Líneadeacción" localSheetId="8">[3]INICIO!#REF!</definedName>
    <definedName name="Líneadeacción" localSheetId="9">[3]INICIO!#REF!</definedName>
    <definedName name="Líneadeacción" localSheetId="10">[3]INICIO!#REF!</definedName>
    <definedName name="Líneadeacción" localSheetId="16">[3]INICIO!#REF!</definedName>
    <definedName name="Líneadeacción" localSheetId="20">[3]INICIO!#REF!</definedName>
    <definedName name="Líneadeacción">[3]INICIO!#REF!</definedName>
    <definedName name="lista_ai" localSheetId="11">[1]INICIO!$AO$55:$AO$96</definedName>
    <definedName name="lista_ai" localSheetId="12">[1]INICIO!$AO$55:$AO$96</definedName>
    <definedName name="lista_ai" localSheetId="13">[1]INICIO!$AO$55:$AO$96</definedName>
    <definedName name="lista_ai" localSheetId="14">[1]INICIO!$AO$55:$AO$96</definedName>
    <definedName name="lista_ai" localSheetId="15">[2]INICIO!$AO$55:$AO$96</definedName>
    <definedName name="lista_ai">[1]INICIO!$AO$55:$AO$96</definedName>
    <definedName name="lista_deleg" localSheetId="11">[1]INICIO!$AR$34:$AR$49</definedName>
    <definedName name="lista_deleg" localSheetId="12">[1]INICIO!$AR$34:$AR$49</definedName>
    <definedName name="lista_deleg" localSheetId="13">[1]INICIO!$AR$34:$AR$49</definedName>
    <definedName name="lista_deleg" localSheetId="14">[1]INICIO!$AR$34:$AR$49</definedName>
    <definedName name="lista_deleg" localSheetId="15">[2]INICIO!$AR$34:$AR$49</definedName>
    <definedName name="lista_deleg">[1]INICIO!$AR$34:$AR$49</definedName>
    <definedName name="lista_eppa" localSheetId="11">[1]INICIO!$AR$55:$AS$149</definedName>
    <definedName name="lista_eppa" localSheetId="12">[1]INICIO!$AR$55:$AS$149</definedName>
    <definedName name="lista_eppa" localSheetId="13">[1]INICIO!$AR$55:$AS$149</definedName>
    <definedName name="lista_eppa" localSheetId="14">[1]INICIO!$AR$55:$AS$149</definedName>
    <definedName name="lista_eppa" localSheetId="15">[2]INICIO!$AR$55:$AS$149</definedName>
    <definedName name="lista_eppa">[1]INICIO!$AR$55:$AS$149</definedName>
    <definedName name="LISTA_UR" localSheetId="11">[1]INICIO!$Y$4:$Z$93</definedName>
    <definedName name="LISTA_UR" localSheetId="12">[1]INICIO!$Y$4:$Z$93</definedName>
    <definedName name="LISTA_UR" localSheetId="13">[1]INICIO!$Y$4:$Z$93</definedName>
    <definedName name="LISTA_UR" localSheetId="14">[1]INICIO!$Y$4:$Z$93</definedName>
    <definedName name="LISTA_UR" localSheetId="15">[2]INICIO!$Y$4:$Z$93</definedName>
    <definedName name="LISTA_UR">[1]INICIO!$Y$4:$Z$93</definedName>
    <definedName name="MAPPEGS" localSheetId="6">[3]INICIO!#REF!</definedName>
    <definedName name="MAPPEGS" localSheetId="7">[3]INICIO!#REF!</definedName>
    <definedName name="MAPPEGS" localSheetId="11">[3]INICIO!#REF!</definedName>
    <definedName name="MAPPEGS" localSheetId="12">[3]INICIO!#REF!</definedName>
    <definedName name="MAPPEGS" localSheetId="13">[3]INICIO!#REF!</definedName>
    <definedName name="MAPPEGS" localSheetId="14">[3]INICIO!#REF!</definedName>
    <definedName name="MAPPEGS" localSheetId="8">[3]INICIO!#REF!</definedName>
    <definedName name="MAPPEGS" localSheetId="9">[3]INICIO!#REF!</definedName>
    <definedName name="MAPPEGS" localSheetId="10">[3]INICIO!#REF!</definedName>
    <definedName name="MAPPEGS" localSheetId="16">[3]INICIO!#REF!</definedName>
    <definedName name="MAPPEGS" localSheetId="20">[3]INICIO!#REF!</definedName>
    <definedName name="MAPPEGS">[3]INICIO!#REF!</definedName>
    <definedName name="MODIF" localSheetId="11">[1]datos!$U$2:$U$31674</definedName>
    <definedName name="MODIF" localSheetId="12">[1]datos!$U$2:$U$31674</definedName>
    <definedName name="MODIF" localSheetId="13">[1]datos!$U$2:$U$31674</definedName>
    <definedName name="MODIF" localSheetId="14">[1]datos!$U$2:$U$31674</definedName>
    <definedName name="MODIF" localSheetId="15">[2]datos!$U$2:$U$31674</definedName>
    <definedName name="MODIF">[1]datos!$U$2:$U$31674</definedName>
    <definedName name="MSG_ERROR1" localSheetId="11">[3]INICIO!$AA$11</definedName>
    <definedName name="MSG_ERROR1" localSheetId="12">[3]INICIO!$AA$11</definedName>
    <definedName name="MSG_ERROR1" localSheetId="13">[3]INICIO!$AA$11</definedName>
    <definedName name="MSG_ERROR1" localSheetId="14">[3]INICIO!$AA$11</definedName>
    <definedName name="MSG_ERROR1" localSheetId="21">[1]INICIO!$AA$11</definedName>
    <definedName name="MSG_ERROR1" localSheetId="15">[4]INICIO!$AA$11</definedName>
    <definedName name="MSG_ERROR1">[3]INICIO!$AA$11</definedName>
    <definedName name="MSG_ERROR2" localSheetId="11">[1]INICIO!$AA$12</definedName>
    <definedName name="MSG_ERROR2" localSheetId="12">[1]INICIO!$AA$12</definedName>
    <definedName name="MSG_ERROR2" localSheetId="13">[1]INICIO!$AA$12</definedName>
    <definedName name="MSG_ERROR2" localSheetId="14">[1]INICIO!$AA$12</definedName>
    <definedName name="MSG_ERROR2" localSheetId="15">[2]INICIO!$AA$12</definedName>
    <definedName name="MSG_ERROR2">[1]INICIO!$AA$12</definedName>
    <definedName name="OPCION2" localSheetId="18">[3]INICIO!#REF!</definedName>
    <definedName name="OPCION2" localSheetId="5">[3]INICIO!#REF!</definedName>
    <definedName name="OPCION2" localSheetId="6">[3]INICIO!#REF!</definedName>
    <definedName name="OPCION2" localSheetId="7">[3]INICIO!#REF!</definedName>
    <definedName name="OPCION2" localSheetId="11">[3]INICIO!#REF!</definedName>
    <definedName name="OPCION2" localSheetId="12">[3]INICIO!#REF!</definedName>
    <definedName name="OPCION2" localSheetId="13">[3]INICIO!#REF!</definedName>
    <definedName name="OPCION2" localSheetId="14">[3]INICIO!#REF!</definedName>
    <definedName name="OPCION2" localSheetId="8">[3]INICIO!#REF!</definedName>
    <definedName name="OPCION2" localSheetId="9">[3]INICIO!#REF!</definedName>
    <definedName name="OPCION2" localSheetId="10">[3]INICIO!#REF!</definedName>
    <definedName name="OPCION2" localSheetId="21">[1]INICIO!#REF!</definedName>
    <definedName name="OPCION2" localSheetId="16">[3]INICIO!#REF!</definedName>
    <definedName name="OPCION2" localSheetId="2">[3]INICIO!#REF!</definedName>
    <definedName name="OPCION2" localSheetId="20">[3]INICIO!#REF!</definedName>
    <definedName name="OPCION2" localSheetId="15">[4]INICIO!#REF!</definedName>
    <definedName name="OPCION2" localSheetId="22">[3]INICIO!#REF!</definedName>
    <definedName name="OPCION2">[3]INICIO!#REF!</definedName>
    <definedName name="ORIG" localSheetId="11">[1]datos!$T$2:$T$31674</definedName>
    <definedName name="ORIG" localSheetId="12">[1]datos!$T$2:$T$31674</definedName>
    <definedName name="ORIG" localSheetId="13">[1]datos!$T$2:$T$31674</definedName>
    <definedName name="ORIG" localSheetId="14">[1]datos!$T$2:$T$31674</definedName>
    <definedName name="ORIG" localSheetId="15">[2]datos!$T$2:$T$31674</definedName>
    <definedName name="ORIG">[1]datos!$T$2:$T$31674</definedName>
    <definedName name="P" localSheetId="11">[1]INICIO!$AO$5:$AP$32</definedName>
    <definedName name="P" localSheetId="12">[1]INICIO!$AO$5:$AP$32</definedName>
    <definedName name="P" localSheetId="13">[1]INICIO!$AO$5:$AP$32</definedName>
    <definedName name="P" localSheetId="14">[1]INICIO!$AO$5:$AP$32</definedName>
    <definedName name="P" localSheetId="15">[2]INICIO!$AO$5:$AP$32</definedName>
    <definedName name="P">[1]INICIO!$AO$5:$AP$32</definedName>
    <definedName name="P_K" localSheetId="11">[1]INICIO!$AO$5:$AO$32</definedName>
    <definedName name="P_K" localSheetId="12">[1]INICIO!$AO$5:$AO$32</definedName>
    <definedName name="P_K" localSheetId="13">[1]INICIO!$AO$5:$AO$32</definedName>
    <definedName name="P_K" localSheetId="14">[1]INICIO!$AO$5:$AO$32</definedName>
    <definedName name="P_K" localSheetId="15">[2]INICIO!$AO$5:$AO$32</definedName>
    <definedName name="P_K">[1]INICIO!$AO$5:$AO$32</definedName>
    <definedName name="PE" localSheetId="11">[1]INICIO!$AR$5:$AS$16</definedName>
    <definedName name="PE" localSheetId="12">[1]INICIO!$AR$5:$AS$16</definedName>
    <definedName name="PE" localSheetId="13">[1]INICIO!$AR$5:$AS$16</definedName>
    <definedName name="PE" localSheetId="14">[1]INICIO!$AR$5:$AS$16</definedName>
    <definedName name="PE" localSheetId="15">[2]INICIO!$AR$5:$AS$16</definedName>
    <definedName name="PE">[1]INICIO!$AR$5:$AS$16</definedName>
    <definedName name="PE_K" localSheetId="11">[1]INICIO!$AR$5:$AR$16</definedName>
    <definedName name="PE_K" localSheetId="12">[1]INICIO!$AR$5:$AR$16</definedName>
    <definedName name="PE_K" localSheetId="13">[1]INICIO!$AR$5:$AR$16</definedName>
    <definedName name="PE_K" localSheetId="14">[1]INICIO!$AR$5:$AR$16</definedName>
    <definedName name="PE_K" localSheetId="15">[2]INICIO!$AR$5:$AR$16</definedName>
    <definedName name="PE_K">[1]INICIO!$AR$5:$AR$16</definedName>
    <definedName name="PEDO" localSheetId="6">[3]INICIO!#REF!</definedName>
    <definedName name="PEDO" localSheetId="7">[3]INICIO!#REF!</definedName>
    <definedName name="PEDO" localSheetId="11">[3]INICIO!#REF!</definedName>
    <definedName name="PEDO" localSheetId="12">[3]INICIO!#REF!</definedName>
    <definedName name="PEDO" localSheetId="13">[3]INICIO!#REF!</definedName>
    <definedName name="PEDO" localSheetId="14">[3]INICIO!#REF!</definedName>
    <definedName name="PEDO" localSheetId="9">[3]INICIO!#REF!</definedName>
    <definedName name="PEDO" localSheetId="10">[3]INICIO!#REF!</definedName>
    <definedName name="PEDO">[3]INICIO!#REF!</definedName>
    <definedName name="PERIODO" localSheetId="6">#REF!</definedName>
    <definedName name="PERIODO" localSheetId="7">#REF!</definedName>
    <definedName name="PERIODO" localSheetId="11">#REF!</definedName>
    <definedName name="PERIODO" localSheetId="12">#REF!</definedName>
    <definedName name="PERIODO" localSheetId="13">#REF!</definedName>
    <definedName name="PERIODO" localSheetId="14">#REF!</definedName>
    <definedName name="PERIODO" localSheetId="9">#REF!</definedName>
    <definedName name="PERIODO" localSheetId="10">#REF!</definedName>
    <definedName name="PERIODO">#REF!</definedName>
    <definedName name="PROG" localSheetId="6">#REF!</definedName>
    <definedName name="PROG" localSheetId="7">#REF!</definedName>
    <definedName name="PROG" localSheetId="11">#REF!</definedName>
    <definedName name="PROG" localSheetId="12">#REF!</definedName>
    <definedName name="PROG" localSheetId="13">#REF!</definedName>
    <definedName name="PROG" localSheetId="14">#REF!</definedName>
    <definedName name="PROG" localSheetId="9">#REF!</definedName>
    <definedName name="PROG" localSheetId="10">#REF!</definedName>
    <definedName name="PROG">#REF!</definedName>
    <definedName name="ptda" localSheetId="6">#REF!</definedName>
    <definedName name="ptda" localSheetId="7">#REF!</definedName>
    <definedName name="ptda" localSheetId="11">#REF!</definedName>
    <definedName name="ptda" localSheetId="12">#REF!</definedName>
    <definedName name="ptda" localSheetId="13">#REF!</definedName>
    <definedName name="ptda" localSheetId="14">#REF!</definedName>
    <definedName name="ptda" localSheetId="9">#REF!</definedName>
    <definedName name="ptda" localSheetId="10">#REF!</definedName>
    <definedName name="ptda">#REF!</definedName>
    <definedName name="rubros_fpc" localSheetId="11">[1]INICIO!$AO$39:$AO$42</definedName>
    <definedName name="rubros_fpc" localSheetId="12">[1]INICIO!$AO$39:$AO$42</definedName>
    <definedName name="rubros_fpc" localSheetId="13">[1]INICIO!$AO$39:$AO$42</definedName>
    <definedName name="rubros_fpc" localSheetId="14">[1]INICIO!$AO$39:$AO$42</definedName>
    <definedName name="rubros_fpc" localSheetId="15">[2]INICIO!$AO$39:$AO$42</definedName>
    <definedName name="rubros_fpc">[1]INICIO!$AO$39:$AO$42</definedName>
    <definedName name="_xlnm.Print_Titles" localSheetId="17">'ADS-1'!$1:$6</definedName>
    <definedName name="_xlnm.Print_Titles" localSheetId="18">'ADS-2'!$1:$6</definedName>
    <definedName name="_xlnm.Print_Titles" localSheetId="3">'APP-1'!$1:$7</definedName>
    <definedName name="_xlnm.Print_Titles" localSheetId="4">'APP-2'!$1:$6</definedName>
    <definedName name="_xlnm.Print_Titles" localSheetId="5">'APP-3_1'!$1:$8</definedName>
    <definedName name="_xlnm.Print_Titles" localSheetId="6">'APP-3_2'!$1:$8</definedName>
    <definedName name="_xlnm.Print_Titles" localSheetId="7">'APP-3_3'!$1:$8</definedName>
    <definedName name="_xlnm.Print_Titles" localSheetId="11">'AR 1'!$1:$6</definedName>
    <definedName name="_xlnm.Print_Titles" localSheetId="12">'AR 2'!$1:$6</definedName>
    <definedName name="_xlnm.Print_Titles" localSheetId="13">'AR 3'!$1:$6</definedName>
    <definedName name="_xlnm.Print_Titles" localSheetId="14">'AR 4'!$1:$6</definedName>
    <definedName name="_xlnm.Print_Titles" localSheetId="8">ARF_1!$1:$6</definedName>
    <definedName name="_xlnm.Print_Titles" localSheetId="9">ARF_2!$1:$6</definedName>
    <definedName name="_xlnm.Print_Titles" localSheetId="10">ARF_3!$1:$6</definedName>
    <definedName name="_xlnm.Print_Titles" localSheetId="21">AUR!$1:$6</definedName>
    <definedName name="_xlnm.Print_Titles" localSheetId="16">EAP!$1:$11</definedName>
    <definedName name="_xlnm.Print_Titles" localSheetId="1">'ECG-1'!$1:$6</definedName>
    <definedName name="_xlnm.Print_Titles" localSheetId="2">'ECG-2'!$1:$6</definedName>
    <definedName name="_xlnm.Print_Titles" localSheetId="20">FIC!$1:$9</definedName>
    <definedName name="_xlnm.Print_Titles" localSheetId="15">IPP!$1:$9</definedName>
    <definedName name="_xlnm.Print_Titles" localSheetId="22">PPD!$1:$7</definedName>
    <definedName name="_xlnm.Print_Titles" localSheetId="19">SAP!$1:$7</definedName>
    <definedName name="TYA" localSheetId="6">#REF!</definedName>
    <definedName name="TYA" localSheetId="7">#REF!</definedName>
    <definedName name="TYA" localSheetId="11">#REF!</definedName>
    <definedName name="TYA" localSheetId="12">#REF!</definedName>
    <definedName name="TYA" localSheetId="13">#REF!</definedName>
    <definedName name="TYA" localSheetId="14">#REF!</definedName>
    <definedName name="TYA" localSheetId="9">#REF!</definedName>
    <definedName name="TYA" localSheetId="10">#REF!</definedName>
    <definedName name="TYA">#REF!</definedName>
    <definedName name="U" localSheetId="11">[1]INICIO!$Y$4:$Z$93</definedName>
    <definedName name="U" localSheetId="12">[1]INICIO!$Y$4:$Z$93</definedName>
    <definedName name="U" localSheetId="13">[1]INICIO!$Y$4:$Z$93</definedName>
    <definedName name="U" localSheetId="14">[1]INICIO!$Y$4:$Z$93</definedName>
    <definedName name="U" localSheetId="15">[2]INICIO!$Y$4:$Z$93</definedName>
    <definedName name="U">[1]INICIO!$Y$4:$Z$93</definedName>
    <definedName name="UEG_DENOM" localSheetId="11">[1]datos!$R$2:$R$31674</definedName>
    <definedName name="UEG_DENOM" localSheetId="12">[1]datos!$R$2:$R$31674</definedName>
    <definedName name="UEG_DENOM" localSheetId="13">[1]datos!$R$2:$R$31674</definedName>
    <definedName name="UEG_DENOM" localSheetId="14">[1]datos!$R$2:$R$31674</definedName>
    <definedName name="UEG_DENOM" localSheetId="15">[2]datos!$R$2:$R$31674</definedName>
    <definedName name="UEG_DENOM">[1]datos!$R$2:$R$31674</definedName>
    <definedName name="UR" localSheetId="11">[1]INICIO!$AJ$5:$AM$99</definedName>
    <definedName name="UR" localSheetId="12">[1]INICIO!$AJ$5:$AM$99</definedName>
    <definedName name="UR" localSheetId="13">[1]INICIO!$AJ$5:$AM$99</definedName>
    <definedName name="UR" localSheetId="14">[1]INICIO!$AJ$5:$AM$99</definedName>
    <definedName name="UR" localSheetId="15">[2]INICIO!$AJ$5:$AM$99</definedName>
    <definedName name="UR">[1]INICIO!$AJ$5:$AM$99</definedName>
  </definedNames>
  <calcPr calcId="125725" concurrentCalc="0"/>
</workbook>
</file>

<file path=xl/calcChain.xml><?xml version="1.0" encoding="utf-8"?>
<calcChain xmlns="http://schemas.openxmlformats.org/spreadsheetml/2006/main">
  <c r="G121" i="67"/>
  <c r="F121"/>
  <c r="E121"/>
  <c r="E13" i="22"/>
  <c r="D13"/>
  <c r="F7" i="84"/>
  <c r="D7"/>
  <c r="E13" i="47"/>
  <c r="E11"/>
  <c r="E12"/>
  <c r="E10"/>
  <c r="Q20" i="90"/>
  <c r="P20"/>
  <c r="O20"/>
  <c r="N20"/>
  <c r="M20"/>
  <c r="U18"/>
  <c r="T18"/>
  <c r="S18"/>
  <c r="R18"/>
  <c r="R13"/>
  <c r="S13"/>
  <c r="T13"/>
  <c r="U13"/>
  <c r="Q21" i="89"/>
  <c r="P21"/>
  <c r="O21"/>
  <c r="N21"/>
  <c r="M21"/>
  <c r="U13"/>
  <c r="T13"/>
  <c r="S13"/>
  <c r="R13"/>
  <c r="U18"/>
  <c r="T18"/>
  <c r="S18"/>
  <c r="R18"/>
  <c r="L18"/>
  <c r="K18"/>
  <c r="Q25" i="80"/>
  <c r="P25"/>
  <c r="O25"/>
  <c r="N25"/>
  <c r="M25"/>
  <c r="Q16"/>
  <c r="P16"/>
  <c r="O16"/>
  <c r="N16"/>
  <c r="M16"/>
  <c r="U22"/>
  <c r="T22"/>
  <c r="S22"/>
  <c r="R22"/>
  <c r="L22"/>
  <c r="K22"/>
  <c r="U13"/>
  <c r="T13"/>
  <c r="S13"/>
  <c r="R13"/>
  <c r="L13"/>
  <c r="K13"/>
  <c r="U19"/>
  <c r="T19"/>
  <c r="S19"/>
  <c r="R19"/>
  <c r="L19"/>
  <c r="K19"/>
  <c r="P92" i="8"/>
  <c r="K92"/>
  <c r="Q92"/>
  <c r="P89"/>
  <c r="K89"/>
  <c r="Q89"/>
  <c r="P82"/>
  <c r="Q82"/>
  <c r="P80"/>
  <c r="K80"/>
  <c r="Q80"/>
  <c r="K78"/>
  <c r="P77"/>
  <c r="K77"/>
  <c r="Q77"/>
  <c r="P76"/>
  <c r="K76"/>
  <c r="Q76"/>
  <c r="P73"/>
  <c r="K73"/>
  <c r="Q73"/>
  <c r="K70"/>
  <c r="P69"/>
  <c r="K69"/>
  <c r="Q69"/>
  <c r="P67"/>
  <c r="K67"/>
  <c r="Q67"/>
  <c r="P65"/>
  <c r="K65"/>
  <c r="Q65"/>
  <c r="P48"/>
  <c r="P46"/>
  <c r="K46"/>
  <c r="Q46"/>
  <c r="P37"/>
  <c r="K37"/>
  <c r="Q37"/>
  <c r="K36"/>
  <c r="P35"/>
  <c r="Q35"/>
  <c r="K32"/>
  <c r="P28"/>
  <c r="Q28"/>
  <c r="P24"/>
  <c r="K24"/>
  <c r="Q24"/>
  <c r="P23"/>
  <c r="Q23"/>
  <c r="P20"/>
  <c r="K20"/>
  <c r="Q20"/>
  <c r="P17"/>
  <c r="K17"/>
  <c r="Q17"/>
  <c r="K16"/>
  <c r="K12"/>
  <c r="K53"/>
  <c r="P57"/>
  <c r="K74"/>
  <c r="K41"/>
  <c r="K60"/>
  <c r="P60"/>
  <c r="Q60"/>
  <c r="O15"/>
  <c r="O14"/>
  <c r="O19"/>
  <c r="O22"/>
  <c r="O18"/>
  <c r="O26"/>
  <c r="O25"/>
  <c r="O33"/>
  <c r="O29"/>
  <c r="O13"/>
  <c r="O8"/>
  <c r="O54"/>
  <c r="O49"/>
  <c r="O68"/>
  <c r="O63"/>
  <c r="O72"/>
  <c r="O79"/>
  <c r="O81"/>
  <c r="O83"/>
  <c r="O71"/>
  <c r="O62"/>
  <c r="O61"/>
  <c r="O86"/>
  <c r="O85"/>
  <c r="O95"/>
  <c r="N15"/>
  <c r="N14"/>
  <c r="N19"/>
  <c r="N22"/>
  <c r="N18"/>
  <c r="N26"/>
  <c r="N25"/>
  <c r="N33"/>
  <c r="N29"/>
  <c r="N13"/>
  <c r="N8"/>
  <c r="N54"/>
  <c r="N49"/>
  <c r="N68"/>
  <c r="N63"/>
  <c r="N72"/>
  <c r="N79"/>
  <c r="N81"/>
  <c r="N83"/>
  <c r="N71"/>
  <c r="N62"/>
  <c r="N61"/>
  <c r="N86"/>
  <c r="N85"/>
  <c r="N95"/>
  <c r="M15"/>
  <c r="M14"/>
  <c r="M19"/>
  <c r="M22"/>
  <c r="M18"/>
  <c r="M26"/>
  <c r="M25"/>
  <c r="M33"/>
  <c r="M29"/>
  <c r="M13"/>
  <c r="M8"/>
  <c r="M54"/>
  <c r="M49"/>
  <c r="M68"/>
  <c r="M63"/>
  <c r="M72"/>
  <c r="M79"/>
  <c r="M81"/>
  <c r="M83"/>
  <c r="M71"/>
  <c r="M62"/>
  <c r="M61"/>
  <c r="M86"/>
  <c r="M85"/>
  <c r="M95"/>
  <c r="L15"/>
  <c r="L14"/>
  <c r="L19"/>
  <c r="L22"/>
  <c r="L18"/>
  <c r="L26"/>
  <c r="L25"/>
  <c r="L33"/>
  <c r="L29"/>
  <c r="L13"/>
  <c r="L8"/>
  <c r="L54"/>
  <c r="L49"/>
  <c r="L68"/>
  <c r="L63"/>
  <c r="L72"/>
  <c r="L79"/>
  <c r="L81"/>
  <c r="L83"/>
  <c r="L71"/>
  <c r="L62"/>
  <c r="L61"/>
  <c r="L86"/>
  <c r="L85"/>
  <c r="L95"/>
  <c r="O44"/>
  <c r="N44"/>
  <c r="M44"/>
  <c r="L44"/>
  <c r="G9" i="48"/>
  <c r="G11"/>
  <c r="G13"/>
  <c r="G8"/>
  <c r="D14"/>
  <c r="C14"/>
  <c r="G14"/>
  <c r="G18"/>
  <c r="F9"/>
  <c r="F11"/>
  <c r="F13"/>
  <c r="F8"/>
  <c r="B14"/>
  <c r="F14"/>
  <c r="F18"/>
  <c r="E8"/>
  <c r="E14"/>
  <c r="E18"/>
  <c r="D8"/>
  <c r="D18"/>
  <c r="C8"/>
  <c r="C18"/>
  <c r="B8"/>
  <c r="B18"/>
  <c r="G17"/>
  <c r="F17"/>
  <c r="G16"/>
  <c r="F16"/>
  <c r="G15"/>
  <c r="F15"/>
  <c r="G28" i="5"/>
  <c r="F28"/>
  <c r="G9"/>
  <c r="G11"/>
  <c r="G13"/>
  <c r="G15"/>
  <c r="G8"/>
  <c r="G18"/>
  <c r="G20"/>
  <c r="G22"/>
  <c r="G24"/>
  <c r="G26"/>
  <c r="G17"/>
  <c r="G30"/>
  <c r="F9"/>
  <c r="F11"/>
  <c r="F13"/>
  <c r="F15"/>
  <c r="F8"/>
  <c r="F18"/>
  <c r="F20"/>
  <c r="F22"/>
  <c r="F24"/>
  <c r="F26"/>
  <c r="F17"/>
  <c r="F30"/>
  <c r="E8"/>
  <c r="E17"/>
  <c r="E30"/>
  <c r="D8"/>
  <c r="D17"/>
  <c r="D30"/>
  <c r="C8"/>
  <c r="C17"/>
  <c r="C30"/>
  <c r="B8"/>
  <c r="B17"/>
  <c r="B30"/>
</calcChain>
</file>

<file path=xl/sharedStrings.xml><?xml version="1.0" encoding="utf-8"?>
<sst xmlns="http://schemas.openxmlformats.org/spreadsheetml/2006/main" count="1262" uniqueCount="601">
  <si>
    <t>(3)</t>
  </si>
  <si>
    <t>(4)</t>
  </si>
  <si>
    <t>(5)</t>
  </si>
  <si>
    <t>(7)</t>
  </si>
  <si>
    <t>(8)</t>
  </si>
  <si>
    <t>(9)</t>
  </si>
  <si>
    <t>(6)</t>
  </si>
  <si>
    <t>(10)</t>
  </si>
  <si>
    <t>(11)</t>
  </si>
  <si>
    <t>(12)</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</si>
  <si>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</si>
  <si>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</si>
  <si>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</si>
  <si>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</si>
  <si>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</si>
  <si>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</si>
  <si>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</si>
  <si>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</si>
  <si>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</si>
  <si>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</si>
  <si>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</si>
  <si>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</si>
  <si>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</si>
  <si>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</si>
  <si>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</si>
  <si>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UNIDAD
DE
MEDIDA</t>
  </si>
  <si>
    <t>ALCANZADO
(2)</t>
  </si>
  <si>
    <t>ICMPP
(%)
2/1=(3)</t>
  </si>
  <si>
    <t>RENDIMIENTOS
FINANCIEROS</t>
  </si>
  <si>
    <t>NOMBRE DEL FIDEICOMISO</t>
  </si>
  <si>
    <t>SALDO</t>
  </si>
  <si>
    <t>GASTO</t>
  </si>
  <si>
    <t>INGRESO</t>
  </si>
  <si>
    <t>FECHA DE PUBLICACIÓN DE REGLAS DE OPERACIÓN</t>
  </si>
  <si>
    <t>PPD PRESUPUESTO PARTICIPATIVO PARA LAS DELEGACIONES</t>
  </si>
  <si>
    <t>PROYECTO</t>
  </si>
  <si>
    <t>COLONIA O PUEBLO ORIGINARIO</t>
  </si>
  <si>
    <t>AVANCE DEL
 PROYECTO
 (%)</t>
  </si>
  <si>
    <t xml:space="preserve"> EJERCIDO
3</t>
  </si>
  <si>
    <t>F</t>
  </si>
  <si>
    <t>SF</t>
  </si>
  <si>
    <t>CAP</t>
  </si>
  <si>
    <t>FI</t>
  </si>
  <si>
    <t>DEVENGADO
(2)</t>
  </si>
  <si>
    <t>EJERCIDO
(3)</t>
  </si>
  <si>
    <t>ALCANZADO
(3)</t>
  </si>
  <si>
    <t>AVANCE %</t>
  </si>
  <si>
    <t>3/1*100
=(4)</t>
  </si>
  <si>
    <t>3/2*100
=(5)</t>
  </si>
  <si>
    <t>DEVENGADO
(8)</t>
  </si>
  <si>
    <t>EJERCIDO
(9)</t>
  </si>
  <si>
    <t>FUENTE DE
FINANCIAMIENTO</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</si>
  <si>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</si>
  <si>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</si>
  <si>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</si>
  <si>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</si>
  <si>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</si>
  <si>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</si>
  <si>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</si>
  <si>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</si>
  <si>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</si>
  <si>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</si>
  <si>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</si>
  <si>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</si>
  <si>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</si>
  <si>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</si>
  <si>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</si>
  <si>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</si>
  <si>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</si>
  <si>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</si>
  <si>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</si>
  <si>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</si>
  <si>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</si>
  <si>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</si>
  <si>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</si>
  <si>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</si>
  <si>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</si>
  <si>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</si>
  <si>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</si>
  <si>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</si>
  <si>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</si>
  <si>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TOTAL URG (11)</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</si>
  <si>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</si>
  <si>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</si>
  <si>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</si>
  <si>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</si>
  <si>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</si>
  <si>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</si>
  <si>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</si>
  <si>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</si>
  <si>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</si>
  <si>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</si>
  <si>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</si>
  <si>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</si>
  <si>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</si>
  <si>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</si>
  <si>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</si>
  <si>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</si>
  <si>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</si>
  <si>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</si>
  <si>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</si>
  <si>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</si>
  <si>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</si>
  <si>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</si>
  <si>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</si>
  <si>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</si>
  <si>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</si>
  <si>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</si>
  <si>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APROBADO *
1</t>
  </si>
  <si>
    <t>TOTAL GASTO DE CAPITAL</t>
  </si>
  <si>
    <t xml:space="preserve"> TIPO</t>
  </si>
  <si>
    <t>PAGADO
(4)</t>
  </si>
  <si>
    <t>(5)=2-1</t>
  </si>
  <si>
    <t>(6)=3-2</t>
  </si>
  <si>
    <t>TOTAL
URG (10)</t>
  </si>
  <si>
    <t>TOTAL URG     (10)</t>
  </si>
  <si>
    <t>DEVENGADO
(5)</t>
  </si>
  <si>
    <t>EJERCIDO
(6)</t>
  </si>
  <si>
    <t>PAGADO
(7)</t>
  </si>
  <si>
    <t>IARCM
(%)
3/8</t>
  </si>
  <si>
    <t>PAGADO
(10)</t>
  </si>
  <si>
    <t>TOTAL URG (19)</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</si>
  <si>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</si>
  <si>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</si>
  <si>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</si>
  <si>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</si>
  <si>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</si>
  <si>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</si>
  <si>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</si>
  <si>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</si>
  <si>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</si>
  <si>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</si>
  <si>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</si>
  <si>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</si>
  <si>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</si>
  <si>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</si>
  <si>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</si>
  <si>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</si>
  <si>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</si>
  <si>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TOTAL URG (7)</t>
  </si>
  <si>
    <t>IPP INDICADORES ASOCIADOS A PROGRAMAS PRESUPUESTARIOS, RAMO GENERAL 33 Y PRINCIPALES PROGRAMAS</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</si>
  <si>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</si>
  <si>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</si>
  <si>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</si>
  <si>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</si>
  <si>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</si>
  <si>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</si>
  <si>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TOTAL URG (10)</t>
  </si>
  <si>
    <t>* Se refiere el presupuesto autorizado en el Anexo VI del  Decreto de Presupuesto de Egresos para el Ejercicio Fiscal 2016.</t>
  </si>
  <si>
    <t>PROGRAMADO
2</t>
  </si>
  <si>
    <t>INFORME  DE  AVANCE  TRIMESTRAL
ENERO-MARZO 2016</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</si>
  <si>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</si>
  <si>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</si>
  <si>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</si>
  <si>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</si>
  <si>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</si>
  <si>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</si>
  <si>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</si>
  <si>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</si>
  <si>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</si>
  <si>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Acciones Realizadas con Gasto Corriente: (7)</t>
  </si>
  <si>
    <t>Acciones Realizadas con Gasto de Inversión: (8)</t>
  </si>
  <si>
    <t>PROGRAMADA</t>
  </si>
  <si>
    <t>UNIDAD RESPONSABLE DEL GASTO: 02CD02 DELEGACIÓN AZCAPOTZALCO</t>
  </si>
  <si>
    <t>PERÍODO: ENERO - MARZO 2016</t>
  </si>
  <si>
    <t>Porvenir</t>
  </si>
  <si>
    <t>Aula inteligente en planta alta del módulo</t>
  </si>
  <si>
    <t>Ángel Zimbrón</t>
  </si>
  <si>
    <t>02CD02 DELEGACIÓN AZCAPOTZALCO</t>
  </si>
  <si>
    <t>Dr. Pablo Moctezuma Barragán</t>
  </si>
  <si>
    <t>Jefe Delegacional</t>
  </si>
  <si>
    <t>C.P. Pedro Cruz Ricardo</t>
  </si>
  <si>
    <t>Director de Recursos Financieros</t>
  </si>
  <si>
    <t>UNIDAD RESPONSABLE DEL GASTO:02CD02 DELEGACIÓN AZCAPOTZALCO</t>
  </si>
  <si>
    <t>PERIODO: ENERO - MARZO 2016</t>
  </si>
  <si>
    <t xml:space="preserve">Responsable: </t>
  </si>
  <si>
    <t xml:space="preserve">Titular: </t>
  </si>
  <si>
    <t>B)  No se registran diferencias entre el Presupuesto devengado y ejercido</t>
  </si>
  <si>
    <t>A)  No aplica</t>
  </si>
  <si>
    <t>B)  No aplica</t>
  </si>
  <si>
    <t>A)  No se registran diferencias entre el Presupuesto devengado y programado</t>
  </si>
  <si>
    <t>A)  La diferencia entre el presupuesto devengado contra el programado se debe en un 89% a Gastos Centralizados (Cuotas y aportaciones de seguridad social)</t>
  </si>
  <si>
    <t>A)  La diferencia entre el presupuesto devengado contra el programado se debe en  su totalidad a Gastos Centralizados (mezcla asfáltica, uniformes, equipo de seguridad )</t>
  </si>
  <si>
    <t>A)  La diferencia entre el presupuesto devengado contra el programado se debe en   un 100% a Gastos Centralizados (Vigilancia, Agua potable, Seguros, entre otras  )</t>
  </si>
  <si>
    <t>A)  La diferencia entre el presupuesto devengado contra el programado se debe en un 97% a Gastos Centralizados (Primas de Seguro de vida, ahorro para el retiro,  y cuotas fondo de ahorro)</t>
  </si>
  <si>
    <t>A)  La diferencia entre el presupuesto devengado contra el programado se debe en  su totalidad a Gastos Centralizados (Combustibles y lubricantes y mezcla asfáltica)</t>
  </si>
  <si>
    <t>A)  La diferencia entre el presupuesto devengado contra el programado se debe en  su totalidad a Gastos Centralizados (Servicio de energía eléctrica e Impuesto sobre nóminas)</t>
  </si>
  <si>
    <t>EQUIDAD E INCLUSIÓN SOCIAL PARA EL DESARROLLO HUMANO</t>
  </si>
  <si>
    <t>GOBIERNO</t>
  </si>
  <si>
    <t>JUSTICIA</t>
  </si>
  <si>
    <t>DERECHOS HUMANOS</t>
  </si>
  <si>
    <t>ACCIONES EN PRO DE LA IGUALDAD DE GÉNERO</t>
  </si>
  <si>
    <t>ASUNTO</t>
  </si>
  <si>
    <t>DESARROLLO SOCIAL</t>
  </si>
  <si>
    <t>VIVIENDA Y SERVICIOS A LA COMUNIDAD</t>
  </si>
  <si>
    <t>SERVICIOS COMUNALES</t>
  </si>
  <si>
    <t>SANIDAD ANIMAL</t>
  </si>
  <si>
    <t>SERVICIO</t>
  </si>
  <si>
    <t>SERVICIOS FUNERARIOS</t>
  </si>
  <si>
    <t>APOYO</t>
  </si>
  <si>
    <t>RECREACIÓN, CULTURA Y OTRAS MANIFESTACIONES SOCIALES</t>
  </si>
  <si>
    <t>DEPORTE Y RECREACIÓN</t>
  </si>
  <si>
    <t>FOMENTO DE ACTIVIDADES DEPORTIVAS Y RECREATIVAS</t>
  </si>
  <si>
    <t>EVENTO</t>
  </si>
  <si>
    <t>MANTENIMIENTO,CONSERVACIÓN Y REHABILITACIÓN DE ESPACIOS DEPORTIVOS</t>
  </si>
  <si>
    <t>INMUEBLE</t>
  </si>
  <si>
    <t>CULTURA</t>
  </si>
  <si>
    <t>CONSTRUCCIÓN Y AMPLIACIÓN DE INFRAESTRUCTURA CULTURAL</t>
  </si>
  <si>
    <t>PROMOCIÓN DE ACTIVIDADES CULTURALES</t>
  </si>
  <si>
    <t xml:space="preserve">EDUCACIÓN </t>
  </si>
  <si>
    <t>EDUCACIÓN  BÁSICA</t>
  </si>
  <si>
    <t>APOYO A LA EDUCACIÓN</t>
  </si>
  <si>
    <t>PERSONA</t>
  </si>
  <si>
    <t>MANTENIMIENTO, CONSERVACIÓN Y REHABILITACIÓN DE INFRAESTRUCTURA EDUCATIVA</t>
  </si>
  <si>
    <t>PROTECCIÓN SOCIAL</t>
  </si>
  <si>
    <t>OTROS GRUPOS VULNERABLES</t>
  </si>
  <si>
    <t>ATENCIÓN DE LA VIOLENCIA INTRAFAMILIAR</t>
  </si>
  <si>
    <t>SERVICIOS COMPLEMENTARIOS DE APOYO SOCIAL A ADULTOS MAYORES</t>
  </si>
  <si>
    <t>OTROS DE SEGURIDAD SOCIAL Y ASISTENCIA SOCIAL</t>
  </si>
  <si>
    <t>CONSTRUCCIÓN Y AMPLIACIÓN DE INFRAESTRUCTURA DE DESARROLLO SOCIAL</t>
  </si>
  <si>
    <t>MANTENIMIENTO, CONSERVACIÓN Y REHABILITACIÓN DE INFRAESTRUCTURA DE DESARROLLO SOCIAL</t>
  </si>
  <si>
    <t>OPERACIÓN DE CENTROS DE DESARROLLO INFANTIL EN DELEGACIONES</t>
  </si>
  <si>
    <t>SERVICIO Y AYUDA DE ASISTENCIA SOCIAL</t>
  </si>
  <si>
    <t>DESARROLLO ECONÓMICO</t>
  </si>
  <si>
    <t>ASUNTOS ECONÓMICOS, COMERCIALES Y LABORALES EN GENERAL</t>
  </si>
  <si>
    <t>ASUNTOS LABORALES GENERALES</t>
  </si>
  <si>
    <t>FOMENTO AL EMPLEO</t>
  </si>
  <si>
    <t>GOBERNABILIDAD, SEGURIDAD Y PROTECCIÓN CIUDADANA</t>
  </si>
  <si>
    <t>POLICÍA</t>
  </si>
  <si>
    <t>SERVICIOS COMPLEMENTARIOS DE VIGILANCIA</t>
  </si>
  <si>
    <t>PROTECCIÓN CIVIL</t>
  </si>
  <si>
    <t>GESTIÓN INTEGRAL DEL RIESGOS EN MATERIA DE PROTECCIÓN CIVIL</t>
  </si>
  <si>
    <t>ACCIÓN</t>
  </si>
  <si>
    <t>DESARROLLO ECONÓMICO SUSTENTABLE</t>
  </si>
  <si>
    <t>PROTECCIÓN AMBIENTAL</t>
  </si>
  <si>
    <t>PROTECCIÓN DE LA DIVERSIDAD BIOLÓGICA Y EL PAISAJE</t>
  </si>
  <si>
    <t>OPERACIÓN DE VIVEROS EN DELEGACIONES</t>
  </si>
  <si>
    <t>PLANTA</t>
  </si>
  <si>
    <t>ASUNTOS ECONÓMICOS Y COMERCIALES EN GENERAL</t>
  </si>
  <si>
    <t>REORDENAMIENTO DE LA VÍA PÚBLICA CON ENFOQUE DE DESARROLLO ECONÓMICO</t>
  </si>
  <si>
    <t>COMERCIANTE</t>
  </si>
  <si>
    <t>OTRAS INDUSTRIAS Y OTROS ASUNTOS ECONÓMICOS</t>
  </si>
  <si>
    <t>OTROS ASUNTOS ECONÓMICOS</t>
  </si>
  <si>
    <t>APOYO A MYPES</t>
  </si>
  <si>
    <t>EMPRESA</t>
  </si>
  <si>
    <t>HABITABILIDAD Y SERVICIOS, ESPACIOS PÚBLICOS E INFRAESTRUCTURA</t>
  </si>
  <si>
    <t>ORDENACIÓN DE DESECHOS</t>
  </si>
  <si>
    <t>RECOLECCIÓN DE RESIDUOS SÓLIDOS</t>
  </si>
  <si>
    <t>TONELADA</t>
  </si>
  <si>
    <t>ORDENACIÓN DE AGUAS RESIDUALES, DRENAJE Y ALCANTARILLADO</t>
  </si>
  <si>
    <t>KILOMETRO</t>
  </si>
  <si>
    <t>MANTENIMIENTO DE ÁREAS VERDES</t>
  </si>
  <si>
    <t>M2</t>
  </si>
  <si>
    <t>SERVICIO DE PODA DE ÁRBOLES</t>
  </si>
  <si>
    <t>PIEZA</t>
  </si>
  <si>
    <t>URBANIZACIÓN</t>
  </si>
  <si>
    <t>BALIZAMIENTO EN VIALIDADES</t>
  </si>
  <si>
    <t>METRO</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</si>
  <si>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</si>
  <si>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</si>
  <si>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</si>
  <si>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</si>
  <si>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ESPACIO PÚBLICO</t>
  </si>
  <si>
    <t>SEÑALAMIENTO EN VIALIDADES</t>
  </si>
  <si>
    <t>ABASTECIMIENTO DE AGUA</t>
  </si>
  <si>
    <t>MANTENIMIENTO, CONSERVACIÓN Y REHABILITACIÓN DE INFRAESTRUCTURA DE AGUA POTABLE</t>
  </si>
  <si>
    <t>ALUMBRADO PÚBLICO</t>
  </si>
  <si>
    <t>LUMINARIA</t>
  </si>
  <si>
    <t>OPERACIÓN DE PANTEONES PÚBLICOS</t>
  </si>
  <si>
    <t>EFECTIVIDAD, RENDICIÓN DE CUENTAS Y COMBATE A LA CORRUPCIÓN</t>
  </si>
  <si>
    <t>COORDINACIÓN DE LA POLÍTICA DE GOBIERNO</t>
  </si>
  <si>
    <t>PRESIDENCIA/GUBERNATURA</t>
  </si>
  <si>
    <t>COORDINACIÓN DE POLÍTICAS</t>
  </si>
  <si>
    <t>OTROS SERVICIOS GENERALES</t>
  </si>
  <si>
    <t xml:space="preserve">OTROS </t>
  </si>
  <si>
    <t>APOYO ADMINISTRATIVO</t>
  </si>
  <si>
    <t>TRÁMITE</t>
  </si>
  <si>
    <t>ASUNTOS DE ORDEN PÚBLICO Y DE SEGURIDAD INTERIOR</t>
  </si>
  <si>
    <t>MANTENIMIENTO, CONSERVACIÓN Y REHABILITACIÓN AL SISTEMA DE DRENAJE</t>
  </si>
  <si>
    <t>A)  Normal</t>
  </si>
  <si>
    <t>A)  No Satisfactorio
Se efecturaon más servicios que los programadas en las metas debido a que éstas son inferiores y la Dirección a cargo no las ha incrementado. Debido a que el Presupuesto les fue entregado a las Áreas con desfase, trae como consecuencia que los gastos se ejerzan con atraso.</t>
  </si>
  <si>
    <t>A)  Satisfactorio
La diferencia se debe a que la Meta física está por debajo de la real. Las áreas no han solicitado modificación a metas para readecuar los resultados en los indicadores.</t>
  </si>
  <si>
    <t>A)  No Satisfactorio
No presenta avances debido a que el alcance de las Metas se tiene contemplado en los trimestres posteriores</t>
  </si>
  <si>
    <t>A)  No Satisfactorio
No presenta avances debido a que el alcance de las Metas se tiene contemplado en los trimestres posteriores. El gasto reflejado corresponde a partidas del Capítulo 1000: sueldos, prestaciones e impuestos del personal de Base adscrito a esta Área.</t>
  </si>
  <si>
    <t xml:space="preserve">A)  No Satisfactorio
La diferencia se debe a que la Meta física está por debajo de la real. Las áreas no han solicitado modificación a metas para readecuar los resultados en los indicadores. El gasto no ejercido se debe a que aún están en trámite las facturas de los proveedores para establecer los compromisos con la Delegación.
</t>
  </si>
  <si>
    <t xml:space="preserve">A)  No Satisfactorio
La diferencia se debe a que la Meta física está por debajo de la real. Las áreas no han solicitado modificación a metas para readecuar los resultados en los indicadores. El gasto no ejercido se debe a que el Presupuesto se les dió a conocer a las Áreas con semanas de desfase al iniciar el ejercicio fiscal, adicionalmente, aún están en trámite las facturas de los proveedores para establecer los compromisos con la Delegación.
</t>
  </si>
  <si>
    <t>A)  No Satisfactorio
No presenta avances debido a que el alcance de las Metas se tiene contemplado en los trimestres posteriores. El gasto reflejado corresponde a Impuesto sobre nóminas.</t>
  </si>
  <si>
    <t>A)  No Satisfactorio
La diferencia se debe a que la Meta física está por debajo de la real. Las áreas no han solicitado modificación a metas para readecuar los resultados en los indicadores. El gasto no ejercido se debe a que el Presupuesto se les dió a conocer a las Áreas con semanas de desfase al iniciar el ejercicio fiscal, adicionalmente, aún están en trámite las facturas de los proveedores para establecer los compromisos con la Delegación.</t>
  </si>
  <si>
    <t xml:space="preserve">A)  Satisfactorio
La diferencia se debe a que la Meta física está por debajo de la real. No se han ejercido recursos de esta actividad debido a que se promovió intercambio de buscadores de empleo. </t>
  </si>
  <si>
    <t xml:space="preserve">A)  No Satisfactorio
La diferencia se debe a que se tiene programado la ejecución en trimestres posteriores. </t>
  </si>
  <si>
    <t>A)  Satisfactorio
La diferencia se debe a que la Meta establecida en el POA es inferior al que la dirección a cargo puede alcanzar. En Proceso de modificación de metas físicas</t>
  </si>
  <si>
    <t xml:space="preserve">A)  Satisfactorio
La diferencia se debe a que la Meta establecida en el POA es inferior al que la dirección a cargo puede alcanzar. </t>
  </si>
  <si>
    <t>A)  No Satisfactorio
No presenta avances debido a que el alcance de las Metas se tiene contemplado en los trimestres posteriores. El gasto reflejado corresponde a sueldos.</t>
  </si>
  <si>
    <t>A)  Satisfactorio
La diferencia se debe a que la Meta establecida en el POA es inferior al que la dirección a cargo puede alcanzar.</t>
  </si>
  <si>
    <t>A)  No Satisfactorio
La diferencia se debe a que la Meta establecida en el POA es inferior al que la dirección a cargo puede alcanzar. Adicionalmente, los trabajos se han ido efectuando sin la adquisición de herramientas.</t>
  </si>
  <si>
    <t>A)  No Satisfactorio
No se han empezado a ejercer recursos para esta actividad.</t>
  </si>
  <si>
    <t>A)  No Satisfactorio
Se ejecutaron acciones para la colocación de luminarias antes de lo programado. El gasto reflejado corresponde a partidas del Capítulo 1000: sueldos, prestaciones e impuestos del personal de Base adscrito a esta Área.</t>
  </si>
  <si>
    <t xml:space="preserve">A)  Satisfactorio
Se cumpliò la meta programada. La diferencia en presupuesto programado y ejercido corresponde en su mayorìa a Partidas Centralizadas </t>
  </si>
  <si>
    <t>A)  No Satisfactorio
Las acciones realizadas fueron principalmente en el mes de Marzo, aùn no se contaba con el registro de los gastos efectuados para poder comprometer los recursos.</t>
  </si>
  <si>
    <t>FONDO, CONVENIO O SUBSIDIO: 5.P.2.6.0.- FONDO DE APORTACIONES PARA EL FORTALECIMIENTO DE LAS ENTIDADES FEDERATIVAS (FAFEF)</t>
  </si>
  <si>
    <t>OTROS ASUNTOS DE SEGURIDAD SOCIAL Y ASISTENCIA SOCIAL</t>
  </si>
  <si>
    <t>FONDO, CONVENIO O SUBSIDIO: 5.P.1.6.0 FONDO DE APORTACIONES PARA EL FORTALECIMIENTO DE LOS MUNICIPIOS Y DE LAS DEMARCACIONES TERRITORIALES DEL D.F. (FORTAMUN)</t>
  </si>
  <si>
    <t>1.7.1.203.- Pago de Servicios de Vigilancia. Para brindar a la ciudadanìa seguridad, se realiza el pago de Policías intramuros, monitoreo de personas.</t>
  </si>
  <si>
    <t>1.3.1.204.- Pago de Servicios de energìa elèctrica de edificios de la demarcaciòn: así como para los Centros de Desarrollo Infantil, Módulos, Bodegas, Panteónes, Deportivos, Campamentos, Centros de Desarrollo Social y comunitarios, Viveros, Velatorios, Parques, Jardines, Protección Civil, Registros Civil, Edificio Delegacional, Edificio de Cotita, Edificio de Mecoaya, Museos, Videoteca Manuel Alvarez Bravo, Mercados públicos, Bibliotrecas, Foro Cultural Azcapotzalco, Casa de la Cultura y Albergue de la Mujer Maltratada.
Se realizaron pagos de agua potable y combustibles, lubricantes y aditivos.</t>
  </si>
  <si>
    <t>Se tienen 2 Actividades Institucionales: 2.2.1.219 "Mantenimiento, rehabilitaciòn y conservaciòn de imagen urbana" y 2.5.1.218 " "Mantenimiento, conservaciòn    y rehabilitaciòn de infraestuctura educativa".- No se han ejercido recursos de este Fondo</t>
  </si>
  <si>
    <t>Se tienen 2 Actividades Institucionales: 2.6.9.227 "Construcciòn y ampliaciòn de infraestructura de desarrollo social"  y  2.2.1.219 "Mantenimiento, rehabilitaciòn  y conservaciòn de imagen urbana".- No se han ejercido recursos de este Fondo</t>
  </si>
  <si>
    <t>Objetivo: Promover la Igualdad de gènero con todos los habitantes de la demarcaciòn</t>
  </si>
  <si>
    <t>Asunto</t>
  </si>
  <si>
    <t>Durante los meses de febrero y marzo se realizó la jornada por los Derechos de la Mujer con actividades culturales para reflexionar sobre la condición de género, donde participaron aproximadamente 5,100 personas.</t>
  </si>
  <si>
    <t>Dentro de esta jornada se incluyó el Festival “Amor sin Violencia”, realizado el 14 de febrero en el Jardín Hidalgo. También se llevaron a cabo la “Semana de la Mujer” y el “Festival por la Lucha de los Derechos de la Mujer” en el mes de marzo, en los cuales se realizaron 235 mastografías a mujeres chintololas, asimismo se implementó una campaña informativa que incluyó la entrega de trípticos que fueron repartidos tanto en la explanada delegacional como en diversos espacios públicos de la Delegación, con el fin de promover la igualdad de género entre la comunidad chintolola.</t>
  </si>
  <si>
    <t>Asimismo se llevaron a cabo 11 conversatorios con mujeres trabajadoras de todas las Direcciones Generales de la Delegación, con el propósito de conocer su ambiente laboral y enfatizar sobre sus derechos.</t>
  </si>
  <si>
    <t xml:space="preserve">Se desarrolló la Carrera Atlética de 5 kilómetros por los Derechos de la Mujer, a la cual se inscribieron 300 corredoras y corredores. </t>
  </si>
  <si>
    <t>Servicio</t>
  </si>
  <si>
    <t>De enero a marzo del presente año se realizaron 591 servicios como aplicación de vacunas contra la rabia, consultas veterinarias, servicios de esterilización canina y felina, necropsias y sacrificio de animales.</t>
  </si>
  <si>
    <t>Objetivo: Disminuir el problema de salud que representa la rabia entre perros y gatos, asimismo se fomenta la educación entre la comunidad de Azcapotzalco sobre el control de sus mascotas, con el fin de evitar una aumento desmedido de animales callejeros</t>
  </si>
  <si>
    <t xml:space="preserve">Objetivo: Fomentar las actividades deportivas y recreativas </t>
  </si>
  <si>
    <t>Se promovió la práctica deportiva disciplinada con la realización de 27 eventos deportivos entre los que destacan carreras atléticas, festivales deportivos, clases de zumba, exhibiciones de lucha libre, box y artes marciales, juegos eliminatorios de futbol y basquetbol, así como un torneo de barras. En dichos eventos se contó con una asistencia de aproximadamente 6,500 personas. Dentro de los siete centros y espacios deportivos a cargo de la Dirección General de Desarrollo Social se desarrollan aproximadamente 120 actividades de índole deportivo y recreativo, entre las más importantes que se desarrollan destacan acondicionamiento físico general, zumba, yudo, basquetbol, cachibol, futbol, yoga, box, atletismo, tae kwon do, voleibol, karate, danza aérea, ballet, entre otras.</t>
  </si>
  <si>
    <t xml:space="preserve">Evento </t>
  </si>
  <si>
    <t>Durante este periodo se reanudó la relación institucional con el INDEPORTE después de 12 años de distanciamiento institucional, con este hecho se obtuvo el apoyo con canchas, hidratación, logística, con lo que se incrementaron el número de eventos organizados y por tanto el número de beneficiarios.</t>
  </si>
  <si>
    <t>Con el objetivo de incentivar el deporte de alto rendimiento y competitivo, se trabaja con atletas con bastante trayectoria y tiempo compitiendo a nivel nacional, primordialmente jóvenes. Las futuras generaciones de atletas de alto rendimiento están siendo detectadas con el programa de deporte social implementado en barrios, colonias y unidades habitacionales a fin de que den el paso al programa que ya se tiene elaborado.</t>
  </si>
  <si>
    <t>Objetivo: Promover las actividades culturales</t>
  </si>
  <si>
    <t>Evento</t>
  </si>
  <si>
    <t xml:space="preserve">Con el fin de acercar la cultura y las artes a la comunidad chintolola, durante el periodo enero-marzo se llevaron a cabo aproximadamente 384 eventos artístico-culturales dentro de los espacios públicos entre los que destacan representaciones teatrales, poesía, ópera, danza, lectura en voz alta, recitales. Asistieron a estos eventos aproximadamente 58 mil personas. </t>
  </si>
  <si>
    <t>También se incrementó el número de actividades desarrolladas en los 11 espacios culturales, aproximadamente se llevaron a cabo 200 actividades entre las cuales destacan clases de piano, guitarra, violín, oratoria, danza, ballet, náhuatl, creación artística, pintura, entre otras. Por tal motivo el número de usuarios y asistentes de los espacios culturales aumentó considerablemente dando un aproximado de 1,600 personas.</t>
  </si>
  <si>
    <t>Se creó la Compañía de Teatro Profesional de Azcapotzalco que conformará en este año seis montajes que servirán como apoyo a la programación de las actividades culturales, también se programarán presentaciones callejeras y a la vez en coordinación con la comunidad se conformarán compañías de teatro en colonias, barrios y unidades habitacionales.</t>
  </si>
  <si>
    <t xml:space="preserve">Para enriquecer el acervo cultural de las y los habitantes de la demarcación, en el mes de febrero inició el programa denominado “Azcapotzalco, Ventana al Mundo”, que consiste en realizar actividades de intercambio cultural entre las embajadas y comunidades de diversos países del mundo y la cultura originaria de Azcapotzalco. Hasta el momento se han llevado a cabo eventos relacionados a la República Árabe Saharaui, Italia, Palestina, Bolivia, Turquía, Honduras y Líbano. </t>
  </si>
  <si>
    <t>Objetivo:  Atenciòn a vìctimas de violencia intrafamiliar</t>
  </si>
  <si>
    <t>Persona</t>
  </si>
  <si>
    <t>Según estadísticas elaboradas por el Observatorio Ciudadano Nacional del Feminicidio, la Ciudad de México se ubica entre las 10 entidades federativas con más incidencia de agresiones contra la población femenina. El 51.93% de las mujeres de 15 años y más sufrieron algún tipo de violencia a lo largo de la relación con su última pareja; asimismo el 94% de las mujeres casadas o unidas han sufrido violencia emocional por parte de su pareja, el 48% violencia económica, el 20.5% violencia física y el 7.8% violencia sexual. Por estas alarmantes cifras, la Delegación Azcapotzalco abrió la Casa de Emergencia para Mujeres Víctimas de Violencia como un espacio para salvaguardar la integridad física y emocional de las mujeres, de sus hijas e hijos; al otorgarles una estancia segura y alimentación sana durante un periodo de tres a cinco días. Como parte de los servicios otorgados gratuitamente dentro de la Casa de la Emergencia se encuentran atención psicológica, médica y de trabajo social, asesoría jurídica y talleres de habilidades para el trabajo</t>
  </si>
  <si>
    <t>A la Casa de la Emergencia son canalizadas por diversas instituciones relacionadas a la violencia de género aquellas mujeres, hijas e hijos violentados en el seno familia. De inmediato se recibe a las y los afectados y se les ubica dentro de la Casa de la Emergencia en la cual se les proporciona alimentación y estancia. Durante el periodo enero-marzo se atendieron en esta Casa de la Emergencia a 6 mujeres y 11 menores (6 niñas y 5 niños).</t>
  </si>
  <si>
    <t>Objetivo: Proporcionar bienestar a adultos mayores</t>
  </si>
  <si>
    <t>Como parte de la política pública a favor de los Adultos Mayores habitantes de la Delegación Azcapotzalco, se llevaron a cabo 12 eventos denominados “Sábados de Danzón”, a los cuales asistieron aproximadamente 2,500 personas</t>
  </si>
  <si>
    <t>Cada sábado en el Jardín Hidalgo se llevan a cabo los eventos, los cuales consisten en la instalación de aparatos de sonido y, en su caso, presentación de orquestas en vivo..</t>
  </si>
  <si>
    <t>Adicionalmente y como parte de la infraestructura de desarrollo social, se cuenta con un espacio físico denominado “Casa de Día para el Adulto Mayor”. En este recinto se desarrollan actividades como tejido, filigrana, video cine, yoga, libro club, baile de salón, juegos de mesa, zumba, pilates, torneo de dominó, pintura y listón. Durante el periodo reportado asistieron a estas actividades un aproximado de 30 personas semifijas cada mes.</t>
  </si>
  <si>
    <t>Objetivo: Atención y Alimentación a Niños, Niñas y Personal Docente de los Centros de Desarrollo Infantil (CENDI)</t>
  </si>
  <si>
    <t>La Delegación Azcapotzalco cuenta con el programa social denominado Atención y Alimentación a Niños, Niñas y Personal Docente de los Centros de Desarrollo Infantil (CENDI). Tiene como objetivo brindar ecuación integral a los hijos e hijas de las madres y padres trabajadores, cuya edad oscile entre los 08 meses y 5 años once meses; así como proporcionar los cuidados necesarios durante su jornada laboral, dentro de los Centros de Desarrollo Infantil dependientes de esta Delegación; así como proporcionarles alimentación durante su estancia en cualquiera de los catorce Centros de Desarrollo Infantil (CENDI`S)</t>
  </si>
  <si>
    <t>Durante el primer trimestre se atendieron y alimentaron 425 niñas y 395 niños, dando un total de 820 hijas e hijos de madres y padres trabajadores; así como 140 personas entre maestras y directoras.</t>
  </si>
  <si>
    <t>Objetivo: Brindar servicios y ayuda de asistencia social a la ciudadanìa de la demarcaciòn.</t>
  </si>
  <si>
    <t>Respecto al periodo enero-marzo del presente año, se incrementó el número de actividades realizadas dentro de los Centros de Desarrollo Comunitario, en el Centro de Servicios Comunitarios y en el Módulo Providencia, beneficiando con ellas a un aproximado de 6,000 personas. Entre las actividades realizadas dentro de estos espacios están tae kwon do, tai chi, zumba, zumba kids, yoga, bordado y tejido, cocina, servicio dental, apoyo psicológico, estimulación temprana, introducción de nuevas tecnologías y medicina tradicional, entre otras.</t>
  </si>
  <si>
    <t>Como parte de la política pública a favor de los más necesitados se desarrollaron Brigadas de Servicios Comunitarios y Jornadas de Servicios Sociales en las que se otorgaron servicios gratuitos como corte de cabello, asesoría jurídica, círculo infantil, juegos de mesa, revisión de electrodomésticos, maquillaje infantil y toma de presión arterial. Con estas acciones se benefició a un aproximado de 1,800 personas.</t>
  </si>
  <si>
    <t>Objetivo: Fomentar el empleo a la poblaciòn</t>
  </si>
  <si>
    <t>Se llevaron a cabo 15 juntas de intercambio, en las cuales participaron 205 empresas en las cuales ofertaron un total de 8,456 vacantes en el primer trimestre de 2016</t>
  </si>
  <si>
    <t>En la oficina de "Fomento al empleo" se atendieron a 818 buscadores de empleo canalizando a 229 a las 12,352 vacantes y se contrataron a 36 solicitantes.</t>
  </si>
  <si>
    <t>Se realizaron tres "Micro-Ferias de Empleo", en las que participaron 98 empresas, ofertando 4,275 vacantes, asistieron un total de 688 buscadores de empleo quedando contratados 42.</t>
  </si>
  <si>
    <t>Objetivo: Apoyar a MYPES</t>
  </si>
  <si>
    <t>Empresa</t>
  </si>
  <si>
    <t>El Centro de vinculaciòn empresarial brindò atenciòn a 1422 personas en los diferentes servicios que se brinda a la ciudadanìa como: personas que buscan financiamiento 454; canalizadas a otras àreas: 14; revisiòn de proyectos 16; presentaciòn de proyectos 1.</t>
  </si>
  <si>
    <t>Se impartieron 4 cursos: Ventas, Contabilidad, Sè emprendedor y forma tu propio negocio y Mercadotecnia. Se logrò beneficiar a 344 ciudadanos que quieren mejorar o iniciar su propio negocio.</t>
  </si>
  <si>
    <t xml:space="preserve">Objetivo: </t>
  </si>
  <si>
    <t>Objetivo: Recolectar residuos sòlidos para mejorar el ambiente dentro de la demarcaciòn</t>
  </si>
  <si>
    <t>Tonelada</t>
  </si>
  <si>
    <t>Barrido de vialidades secundarias: Se efectuò barrido manual en los 520 tramos (de 2 kilòmetros aproximadamente): 300 de forma diaria, 200 de manera terciada y 20 con cuadrillas identificados como puntos conflicto. Se efectuò barrido mecànico de 3 rutas en dos turnos en el Centro.</t>
  </si>
  <si>
    <t>Recolecciòn de residuos sòlidos y su transporte a la estaciòn de transferencia: Se porporciòno servicio de recolecciòn domiciliaria a las 78 rutas de recolecciòn de residuos sòlidos atendiendo diariamente 1,726 paradas oficiales.</t>
  </si>
  <si>
    <t>Diariamente se levantaron 112 tiraderos a cielo abierto</t>
  </si>
  <si>
    <t>Se otorgò servicio a 39 empresas afiliadas al servicio de recolecciòn industrial (generadores de alto volumen)</t>
  </si>
  <si>
    <t>Atenciòn ciudadana: 313 atenciones con cuadrillas especiales de demandas ciudadanas del servicio de limpia ingresadas a travès del CESAC.</t>
  </si>
  <si>
    <t>Consolidaciòn del Programa de separaciòn de residuos sòlidos: en hogares, comercios, hospitales, industrias, mercados, etc, se proporcionaron 98 "Talleres de inducciòn a la separaciòn" para fortalecer la conciencia ciudadana de participaciòn en el mejoramiento del medio ambiente, realizando las pràcticas de separaciòn de los residuos en la fuente generadora.</t>
  </si>
  <si>
    <t>FUENTE DE FINANCIAMIENTO: 5.P.1.6.0 FONDO DE APORTACIONES PARA EL FORTALECIMIENTO DE LOS MUNICIPIOS Y DE LAS DEMARCACIONES TERRITORIALES DEL D.F. (FORTAMUN)</t>
  </si>
  <si>
    <t>Fin: Contribuir a la adecuada recolección de basura y limpia con calidad y eficiencia en toda la Demarcación</t>
  </si>
  <si>
    <t>PROGRAMA:  Recolecciòn de residuos sòlidos</t>
  </si>
  <si>
    <t>Propósito : Dar la atención a toda la Demarcación de la recolección de  residuos sólidos para reducir los niveles de contaminación y evitar brotes de infección</t>
  </si>
  <si>
    <t>Componentes: Presupuesto programado para la recolección de basura por medio de las distintas rutas de recolección de basura domiciliaria en la Delegación</t>
  </si>
  <si>
    <t>Actividades: Recolección de basura por medio de camiones recolectores, carritos con botes de basura y barrido manuel y mecánico</t>
  </si>
  <si>
    <t>Indice de cobertura</t>
  </si>
  <si>
    <t>Eficacia</t>
  </si>
  <si>
    <t>(Total de solicitudes atendidas/Total de solicitudes ingresadas)*100=</t>
  </si>
  <si>
    <t>(Total de toneladas recolectadas/Total de toneladas programadas)*100=</t>
  </si>
  <si>
    <t>Gasto por Ruta</t>
  </si>
  <si>
    <t>Eficiencia</t>
  </si>
  <si>
    <t>(Total de ejercido al período/total de rutas atendidas)=</t>
  </si>
  <si>
    <t>(total de toneladas recolectadas/total de rutas atendidas)=</t>
  </si>
  <si>
    <t>CESAC</t>
  </si>
  <si>
    <t>Trimestral</t>
  </si>
  <si>
    <t>Direcciòn General de Servicios Urbanos</t>
  </si>
  <si>
    <t xml:space="preserve">Que las personas adultas mayores tengan una participación activa en el desarrollo social incluyendo un espacio que permita el respeto pleno a sus actividades.     </t>
  </si>
  <si>
    <t>Consolidar un espacio multicultural abierto, equitativo, incluyente, creativo y diverso, para el mejoramiento de la calidad de vida y el binestar de sus habitantes de la demarcación.</t>
  </si>
  <si>
    <t>Apoyar a los eventos y actividades deportiva que se realicen dentro de la demarcacuon, para la reactivacion fisica y convivencia de la poblacion.</t>
  </si>
  <si>
    <t>Apoyo a adultos mayores</t>
  </si>
  <si>
    <t>Apoyo a actividades culturales</t>
  </si>
  <si>
    <t>Apoyo a la educaciòn</t>
  </si>
  <si>
    <t>Apoyo al fomento  de actividades deportivas y recreativas</t>
  </si>
  <si>
    <t>Apoyo para premios que se les otorga a la ciudadanía que participa en difrentes eventos que se realizan en el ambito cultural.</t>
  </si>
  <si>
    <t>AZCAPOTZALCO</t>
  </si>
  <si>
    <t>DISTINTAS COLONIAS</t>
  </si>
  <si>
    <t>ATENCIÓN A LA VIOLENCIA INTRAFAMILIAR</t>
  </si>
  <si>
    <t>El Presupuesto se asignò a la Partida 3552 "Reparaciòn, mantenimiento y conservaciòn de equipo de transporte destinados a servicios pùblicos y operaciòn de programas pùblicos"</t>
  </si>
  <si>
    <t>Sin Proyecto</t>
  </si>
  <si>
    <t>Reparacion de Guarniciones y Banquetas en las zonas mas dañadas de la Colonia Angel Zimbrón</t>
  </si>
  <si>
    <t>Del Gas</t>
  </si>
  <si>
    <t>Banquetas y Guarniciones</t>
  </si>
  <si>
    <t>El Rosario A (U Hab)</t>
  </si>
  <si>
    <t>Guarniciones y Banquetas sobre la calle Herreros</t>
  </si>
  <si>
    <t>El Rosario B (U Hab)</t>
  </si>
  <si>
    <t>Banquetas y Guarniciones en la Plaza de la Revolución Y/O plaza Palomares</t>
  </si>
  <si>
    <t>El Rosario C (U Hab)</t>
  </si>
  <si>
    <t>Banquetas y Guarniciones en la colonia el Rosario "C"</t>
  </si>
  <si>
    <t>Liberación</t>
  </si>
  <si>
    <t>Continuidad Remoción de Banquetas y Guarniciones</t>
  </si>
  <si>
    <t>Providencia</t>
  </si>
  <si>
    <t>Guarniciones y Banquetas en varias calles de la Colonia Providencia</t>
  </si>
  <si>
    <t>San Andres (Barr)</t>
  </si>
  <si>
    <t>Cambio de Banquetas con Guarnición en las calles que lo requieran</t>
  </si>
  <si>
    <t>San Andres de las Salinas (Pblo)</t>
  </si>
  <si>
    <t>Reparación de Banquetas y Guarniciones</t>
  </si>
  <si>
    <t>San Francisco Tetecala (Pblo)</t>
  </si>
  <si>
    <t>Banquetas y Guarniciones en toda la Colonia San Francisco Tetecala</t>
  </si>
  <si>
    <t>San Pablo Xalpa (U Hab)</t>
  </si>
  <si>
    <t xml:space="preserve">Rehabilitación de Escaleras de Acceso de cada uno de los Edificios de la Etapa "B" de esta Unidad Habitacional </t>
  </si>
  <si>
    <t>San Rafael</t>
  </si>
  <si>
    <t>Reparación de Banquetas y Guarniciones   en la colonia</t>
  </si>
  <si>
    <t>Santa Ines</t>
  </si>
  <si>
    <t xml:space="preserve">Banquetas y Guarniciones en toda la Colonia </t>
  </si>
  <si>
    <t>Santa Lucía (Barr)</t>
  </si>
  <si>
    <t>Banquetas y Guarniciones en toda la Colonia Santa Lucía</t>
  </si>
  <si>
    <t xml:space="preserve">Tlatilco (U Hab) </t>
  </si>
  <si>
    <t>Banquetas</t>
  </si>
  <si>
    <t>Victoria de las Democracias</t>
  </si>
  <si>
    <t>Guarniciones y Banquetas</t>
  </si>
  <si>
    <t>San Pedro Xalpa (Ampl) I</t>
  </si>
  <si>
    <t>Rehabilitación de Banquetas y Guarniciones en San Pedro Xalpa Ampliación I</t>
  </si>
  <si>
    <t>Pro Hogar I</t>
  </si>
  <si>
    <t>Pro Hogar II</t>
  </si>
  <si>
    <t>Banquetas y Guarniciones en distintos puntos de la Colonia</t>
  </si>
  <si>
    <t>Huautla de las Salinas (Barr)</t>
  </si>
  <si>
    <t>Calentador Solar</t>
  </si>
  <si>
    <t>Fuentes de Azcapotzalco Parques de Azcapotzalco (U Hab)</t>
  </si>
  <si>
    <t>Rehabilitación y Mantenimiento de Cisternas o Cárcamos</t>
  </si>
  <si>
    <t>Sector Naval</t>
  </si>
  <si>
    <t>Claveria</t>
  </si>
  <si>
    <t>Redes de Prevencion del Delito desde la Economía Solidaria y las Medicinas Complementarias</t>
  </si>
  <si>
    <t>Del Recreo</t>
  </si>
  <si>
    <t>La Raza</t>
  </si>
  <si>
    <t>San Alvaro</t>
  </si>
  <si>
    <t>Programa de Dotación de Tinacos en las Calles Mar del Norte y sus Cerradas, Benito Juárez y José Sánchez Trujillo</t>
  </si>
  <si>
    <t>Santo Domingo (Pblo)</t>
  </si>
  <si>
    <t>Ferreria</t>
  </si>
  <si>
    <t>Drenaje de Captación de Agua de Lluvia (Continuación)</t>
  </si>
  <si>
    <t>Nueva El Rosario</t>
  </si>
  <si>
    <t>Instalación de Drenaje</t>
  </si>
  <si>
    <t>San Salvador Xochimanca</t>
  </si>
  <si>
    <t>Desazolve y Cambio de coladeras en San Salvador Xochimanca</t>
  </si>
  <si>
    <t>Santa Apolonia (Barr)</t>
  </si>
  <si>
    <t>Desazolve en toda la Colonia de Santa Apolonia</t>
  </si>
  <si>
    <t>Santa Catarina (Pblo)</t>
  </si>
  <si>
    <t>Cambio de Drenaje</t>
  </si>
  <si>
    <t>Santa Cruz Acayucan (Pblo)</t>
  </si>
  <si>
    <t>Dezasolve y Alcantarillado en la Colonia Santa Cruz Acayucan</t>
  </si>
  <si>
    <t>Santiago Ahuizotla (Pblo)</t>
  </si>
  <si>
    <t>Desalzovar y Reparar el Drenaje en la calle de Tianguis y Andador Mixton</t>
  </si>
  <si>
    <t>Santo Tomas</t>
  </si>
  <si>
    <t>Aldana</t>
  </si>
  <si>
    <t>Imagen de Aldana Colonial</t>
  </si>
  <si>
    <t>Cuitlahuac 1 y 2 (U Hab)</t>
  </si>
  <si>
    <t>Pintura para Edificios (Cont)</t>
  </si>
  <si>
    <t>Del Gas (Ampl)</t>
  </si>
  <si>
    <t>Pintura y Resane de Fachadas</t>
  </si>
  <si>
    <t>Demet (U Hab)</t>
  </si>
  <si>
    <t xml:space="preserve">Continuidad de Pintura de Fachadas </t>
  </si>
  <si>
    <t>Ferreria (U Hab)</t>
  </si>
  <si>
    <t>Pintura y Remozamiento de los Edificios de la Unidad</t>
  </si>
  <si>
    <t>Hogares Ferrocarrileros (U Hab)</t>
  </si>
  <si>
    <t>Pintura para Edificios Interiores y Exteriores</t>
  </si>
  <si>
    <t>Patrimonio Familiar</t>
  </si>
  <si>
    <t>Imagen Urbana en Patrimonio Familiar "Antonio Luna"</t>
  </si>
  <si>
    <t>San Bartolo Cahualtongo (Pblo)</t>
  </si>
  <si>
    <t>Pintura en Fachadas de Edificios de la Unidad Habitacional San Isidro Azcapotzalco</t>
  </si>
  <si>
    <t xml:space="preserve">San Francisco Xocotitla </t>
  </si>
  <si>
    <t>Imagen Urbana en Xocotitlán</t>
  </si>
  <si>
    <t>San Mateo</t>
  </si>
  <si>
    <t>Pinta de Fachadas</t>
  </si>
  <si>
    <t>Monte Alto</t>
  </si>
  <si>
    <t>Gimnasio al Aire Libre</t>
  </si>
  <si>
    <t>Potrero del Llano</t>
  </si>
  <si>
    <t>Jardines de Ceylan (U Hab)</t>
  </si>
  <si>
    <t>Impermeabilización de Azoteas</t>
  </si>
  <si>
    <t>Niños Sanos</t>
  </si>
  <si>
    <t>Ignacio Allende</t>
  </si>
  <si>
    <t>Láminas y fachadas</t>
  </si>
  <si>
    <t>Euzkadi</t>
  </si>
  <si>
    <t>Habilitación y Colocación de Luminarias sobre avenida Jardín</t>
  </si>
  <si>
    <t>Las Salinas</t>
  </si>
  <si>
    <t>Luminarias en Norte 59 y Pte 122</t>
  </si>
  <si>
    <t>Los Reyes (Barr)</t>
  </si>
  <si>
    <t>Luminarias en la Colonia Los Reyes</t>
  </si>
  <si>
    <t>Nextengo (Barr)</t>
  </si>
  <si>
    <t>Luminarias en Privada Segunda Industria, Aquiles Serdan y Aquiles Elorduy</t>
  </si>
  <si>
    <t>Reynosa Tamaulipas</t>
  </si>
  <si>
    <t>Prevención con Iluminación</t>
  </si>
  <si>
    <t>San Marcos (Barr)</t>
  </si>
  <si>
    <t>Luminarias en la Colonia San Marcos (Barr)</t>
  </si>
  <si>
    <t>San Pablo 396 - Conj Hab San Pablo ( U Hab)</t>
  </si>
  <si>
    <t>Luminarias No Solares</t>
  </si>
  <si>
    <t>Villas Azcapotzalco (U Hab)</t>
  </si>
  <si>
    <t>Alumbrado Público (Lámparas Poste Corto)</t>
  </si>
  <si>
    <t>Prados del Rosario</t>
  </si>
  <si>
    <t>Patrulla Adquisición</t>
  </si>
  <si>
    <t>Rosendo Salazar (Conj Hab)</t>
  </si>
  <si>
    <t>Patrulla para la Unidad Habitacional Rosendo Salazar</t>
  </si>
  <si>
    <t>San Miguel Amantla (Pblo)</t>
  </si>
  <si>
    <t>Autopatrulla para toda la Colonia San Miguel Amantla</t>
  </si>
  <si>
    <t>Tierra Nueva</t>
  </si>
  <si>
    <t>Patrulla de Seguridad para toda la Colonia</t>
  </si>
  <si>
    <t>Petrolera (Ampl)</t>
  </si>
  <si>
    <t>Pavimentación en las Calles Lerdo de Tejeda y Constitución</t>
  </si>
  <si>
    <t>Coltongo</t>
  </si>
  <si>
    <t>Cambio de Asfalto</t>
  </si>
  <si>
    <t>Cosmopolita</t>
  </si>
  <si>
    <t>Reencarpetamiento en la Colonia Cosmopolita</t>
  </si>
  <si>
    <t>Cosmopolita (Ampl)</t>
  </si>
  <si>
    <t>Reencarpetamiento de Calles</t>
  </si>
  <si>
    <t>Del Mestro</t>
  </si>
  <si>
    <t>Reencarpetamiento C2 Calz Azc La Villa Calz San Sebastián</t>
  </si>
  <si>
    <t>Ecolología Novedades Impacto (U Hab)</t>
  </si>
  <si>
    <t>Reencarpetamiento de Estacionamiento</t>
  </si>
  <si>
    <t>El Jaguey-Estación Pantaco</t>
  </si>
  <si>
    <t>Se Requiere Renovar Carpeta Asfáltica de Andadores</t>
  </si>
  <si>
    <t>Industrial Vallejo</t>
  </si>
  <si>
    <t>Reencarpetamiento en calle Poniente 148</t>
  </si>
  <si>
    <t>Issfam Las Armas (U Hab)</t>
  </si>
  <si>
    <t xml:space="preserve">Pavimentación </t>
  </si>
  <si>
    <t>San Sebastian</t>
  </si>
  <si>
    <t>Reencarpetado de Unidades Habitacionales</t>
  </si>
  <si>
    <t>Santa Barbara (Pblo)</t>
  </si>
  <si>
    <t>Pavimentación de todo el Pueblo o Colonia</t>
  </si>
  <si>
    <t>Santa Cruz de las Salinas</t>
  </si>
  <si>
    <t>Cambio y Nivelación del Piso en la Callejón 3 de Mayo</t>
  </si>
  <si>
    <t>San Pedro Xalpa (Ampl) II</t>
  </si>
  <si>
    <t>Pavimentación en toda la Colonia San Pedro Xalpa II</t>
  </si>
  <si>
    <t>Cuitlahuac 3 y 4 (U Hab)</t>
  </si>
  <si>
    <t>Poda y Derrame de Árboles Y/O Derribo MZ-3</t>
  </si>
  <si>
    <t xml:space="preserve">La Preciosa </t>
  </si>
  <si>
    <t>Poda y Derrame de Árboles  en Mal Estado en la Colonia  La Preciosa</t>
  </si>
  <si>
    <t>Manuel Rivera Anaya Croc I (U Hab)</t>
  </si>
  <si>
    <t>Despunte, Poda y Eliminación de Árboles en mal Estado, en la Unidad Manuel Rivera Anaya</t>
  </si>
  <si>
    <t>Pemex Prados del Rosario (U Hab)</t>
  </si>
  <si>
    <t>Poda de Árboles en toda la Unidad Habitacional</t>
  </si>
  <si>
    <t>Plenitud</t>
  </si>
  <si>
    <t>Poda y Derribo de Árboles en toda la Colonia Plenitud</t>
  </si>
  <si>
    <t>Presidente Madero (U Hab)</t>
  </si>
  <si>
    <t>Continuidad de Podas y Derribo de Árboles en Riesgo</t>
  </si>
  <si>
    <t>Santa Maria Maninalco (Pblo)</t>
  </si>
  <si>
    <t>Poda y Derribo de Arboles</t>
  </si>
  <si>
    <t>Tezozomoc</t>
  </si>
  <si>
    <t>Poda y Derribo de Arboles sobre la Calle de Tlahuicas y Av. Rafael Buelna</t>
  </si>
  <si>
    <t>Trabajadores del Hierro</t>
  </si>
  <si>
    <t>Poda de Árboles en Trabajadores del Hierro</t>
  </si>
  <si>
    <t>Un Hogar para cada Trabajador</t>
  </si>
  <si>
    <t>Poda y Despunte de Árboles</t>
  </si>
  <si>
    <t>Aguilera</t>
  </si>
  <si>
    <t>II Transformando La Aguilera, Rehabilitación de Camellón de Cuitláhuac con Aparatos de Ejercicio y Trota Pista Atlét</t>
  </si>
  <si>
    <t>Arenal</t>
  </si>
  <si>
    <t>Mejoramiento del Área Deportiva "Las Torres"</t>
  </si>
  <si>
    <t>Centro de Azcapotzalco</t>
  </si>
  <si>
    <t>Descanso en Azcapotzalco</t>
  </si>
  <si>
    <t>Cruz Roja Tepantongo (U Hab)</t>
  </si>
  <si>
    <t>Construcción de Barda Perimentral</t>
  </si>
  <si>
    <t>Ex - Hacienda El Rosario</t>
  </si>
  <si>
    <t>Recuperación y Mejoramiento de todo el Jardín de las Naciones</t>
  </si>
  <si>
    <t>Francisco Villa (U Hab)</t>
  </si>
  <si>
    <t>Reja de Protección Escolar para la Primaria Francisco J. Mújica</t>
  </si>
  <si>
    <t>Hogar y Seguridad/Nueva Santa Maria</t>
  </si>
  <si>
    <t>Acondicionamiento del Parque Emma Godoy como Parque de bolsillo</t>
  </si>
  <si>
    <t>Jardin Azpeitia</t>
  </si>
  <si>
    <t>Arreglo de la Barda Perférica y Colocación d Graffiti Artístico Informativo sobre la misma, del modulo Deportivo</t>
  </si>
  <si>
    <t>Libertad</t>
  </si>
  <si>
    <t>Rehabilitación de los Camellones Ware y Salomón</t>
  </si>
  <si>
    <t>Nueva España</t>
  </si>
  <si>
    <t>Continuación de Adoquinamiento en Nueva Galicia</t>
  </si>
  <si>
    <t>Nueva Santa Maria</t>
  </si>
  <si>
    <t>Sistema de Riego de Agua Tratada para Parques y Camellones en la Colonia (Continuidad)</t>
  </si>
  <si>
    <t>Nuevo San Rafael (Barr)</t>
  </si>
  <si>
    <t>Centro de Salud</t>
  </si>
  <si>
    <t>Obrero Popular</t>
  </si>
  <si>
    <t>Rehabilitación de Espacio Frente a Lechería para Clases de Regularización y Escuela para Padres</t>
  </si>
  <si>
    <t>Pasteros</t>
  </si>
  <si>
    <t xml:space="preserve">Recuperación de Espacio Público Explanada del Metro Tezozomoc </t>
  </si>
  <si>
    <t>Petrolera</t>
  </si>
  <si>
    <t>Mejoramiento de la Infraestructura de Agua Potable en la Colonia Petrolera</t>
  </si>
  <si>
    <t>San Andres (Pblo)</t>
  </si>
  <si>
    <t>Modernización Parque "Reynosa Tamaulipas"</t>
  </si>
  <si>
    <t>San Antonio (Fracc)</t>
  </si>
  <si>
    <t>Cancha de futbol 7 en Calle Campo Tasajeras</t>
  </si>
  <si>
    <t>San Bernabe (Barr)</t>
  </si>
  <si>
    <t>Rehabilitación de espacios (Bancas, Aparatos de Ejercicios)</t>
  </si>
  <si>
    <t>San Juan Tlihuaca (Pblo)</t>
  </si>
  <si>
    <t>Acondicionamiento de Camellón entre las Calles de Víctor Hernández Covarrubias</t>
  </si>
  <si>
    <t>San Martin Xochinahuac (Pblo)</t>
  </si>
  <si>
    <t>Mejoramiento del Jardín de Mecates en la Colonia San Martín Xochinahuac</t>
  </si>
  <si>
    <t>San Pedro Xalpa (Pblo)</t>
  </si>
  <si>
    <t>Parque de Bolsillo en la Calle Hidalgo</t>
  </si>
  <si>
    <t>Sindicato Mexicano de Electricistas</t>
  </si>
  <si>
    <t>Recuperación Jardín Adolfo López Mateos</t>
  </si>
  <si>
    <t>Tlatilco</t>
  </si>
  <si>
    <t>Parque de Bolsillo en la Calle Orquídea Esquina  Av. Jardín en el Area del Mercado Tlatilco</t>
  </si>
  <si>
    <t>Xochinahuac (U hab)</t>
  </si>
  <si>
    <t>Rejas en las Entradas Aztacalco y Campo  Bello de la Unidad Habitacional Xochinahuac (Rejas Entrada de la Unidad)</t>
  </si>
  <si>
    <t>Miguel Hidalgo (U Hab)</t>
  </si>
  <si>
    <t>Tinacos e Impermeabilizante</t>
  </si>
  <si>
    <t>Pantaco (U Hab)</t>
  </si>
  <si>
    <t xml:space="preserve">Cambio de Tinacos en la Unidad </t>
  </si>
  <si>
    <t>FONDO, CONVENIO O SUBSIDIO: 5.P.6.6.0.  Fondo de Aportaciones para la Infraestructura Social  FAIS</t>
  </si>
</sst>
</file>

<file path=xl/styles.xml><?xml version="1.0" encoding="utf-8"?>
<styleSheet xmlns="http://schemas.openxmlformats.org/spreadsheetml/2006/main">
  <numFmts count="12">
    <numFmt numFmtId="44" formatCode="_-&quot;$&quot;* #,##0.00_-;\-&quot;$&quot;* #,##0.00_-;_-&quot;$&quot;* &quot;-&quot;??_-;_-@_-"/>
    <numFmt numFmtId="43" formatCode="_-* #,##0.00_-;\-* #,##0.00_-;_-* &quot;-&quot;??_-;_-@_-"/>
    <numFmt numFmtId="164" formatCode="_-* #,##0.00\ &quot;€&quot;_-;\-* #,##0.00\ &quot;€&quot;_-;_-* &quot;-&quot;??\ &quot;€&quot;_-;_-@_-"/>
    <numFmt numFmtId="165" formatCode="_-* #,##0.0_-;\-* #,##0.0_-;_-* &quot;-&quot;??_-;_-@_-"/>
    <numFmt numFmtId="166" formatCode="_-* #,##0_-;\-* #,##0_-;_-* &quot;-&quot;??_-;_-@_-"/>
    <numFmt numFmtId="167" formatCode="#,##0[$€];[Red]\-#,##0[$€]"/>
    <numFmt numFmtId="168" formatCode="_-* #,##0.00\ _P_t_s_-;\-* #,##0.00\ _P_t_s_-;_-* &quot;-&quot;??\ _P_t_s_-;_-@_-"/>
    <numFmt numFmtId="169" formatCode="#,##0.0_ ;[Red]\-#,##0.0\ "/>
    <numFmt numFmtId="170" formatCode="#,##0.00_ ;\-#,##0.00\ "/>
    <numFmt numFmtId="171" formatCode="00"/>
    <numFmt numFmtId="172" formatCode="0.0%"/>
    <numFmt numFmtId="173" formatCode="#,##0.00_ ;[Red]\-#,##0.00\ "/>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0"/>
      <color rgb="FF000000"/>
      <name val="Times New Roman"/>
      <family val="1"/>
    </font>
    <font>
      <b/>
      <sz val="18"/>
      <color theme="3"/>
      <name val="Cambria"/>
      <family val="2"/>
    </font>
    <font>
      <sz val="9"/>
      <name val="Gotham Rounded Book"/>
    </font>
    <font>
      <sz val="9"/>
      <name val="Arial"/>
      <family val="2"/>
    </font>
    <font>
      <b/>
      <sz val="9"/>
      <name val="Gotham Rounded Book"/>
    </font>
    <font>
      <u/>
      <sz val="9"/>
      <name val="Gotham Rounded Book"/>
      <family val="3"/>
    </font>
  </fonts>
  <fills count="43">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88">
    <xf numFmtId="0" fontId="0" fillId="0" borderId="0"/>
    <xf numFmtId="43" fontId="4"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24" fillId="0" borderId="0" applyFont="0" applyFill="0" applyBorder="0" applyAlignment="0" applyProtection="0"/>
    <xf numFmtId="0" fontId="6" fillId="0" borderId="0"/>
    <xf numFmtId="0" fontId="5" fillId="0" borderId="0"/>
    <xf numFmtId="0" fontId="5" fillId="0" borderId="0"/>
    <xf numFmtId="0" fontId="24" fillId="0" borderId="0"/>
    <xf numFmtId="0" fontId="5" fillId="0" borderId="0"/>
    <xf numFmtId="0" fontId="24" fillId="0" borderId="0"/>
    <xf numFmtId="0" fontId="4"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0" fillId="33" borderId="0" applyNumberFormat="0" applyBorder="0" applyAlignment="0" applyProtection="0"/>
    <xf numFmtId="0" fontId="29" fillId="3" borderId="0" applyNumberFormat="0" applyBorder="0" applyAlignment="0" applyProtection="0"/>
    <xf numFmtId="0" fontId="34" fillId="7" borderId="19" applyNumberFormat="0" applyAlignment="0" applyProtection="0"/>
    <xf numFmtId="0" fontId="36" fillId="8" borderId="22" applyNumberFormat="0" applyAlignment="0" applyProtection="0"/>
    <xf numFmtId="0" fontId="35" fillId="0" borderId="21" applyNumberFormat="0" applyFill="0" applyAlignment="0" applyProtection="0"/>
    <xf numFmtId="0" fontId="28" fillId="0" borderId="0" applyNumberFormat="0" applyFill="0" applyBorder="0" applyAlignment="0" applyProtection="0"/>
    <xf numFmtId="0" fontId="40" fillId="10"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32" fillId="6" borderId="19" applyNumberFormat="0" applyAlignment="0" applyProtection="0"/>
    <xf numFmtId="167" fontId="41" fillId="0" borderId="0" applyFont="0" applyFill="0" applyBorder="0" applyAlignment="0" applyProtection="0"/>
    <xf numFmtId="0" fontId="8" fillId="0" borderId="0"/>
    <xf numFmtId="0" fontId="30" fillId="4"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5" fillId="0" borderId="0" applyFont="0" applyFill="0" applyBorder="0" applyAlignment="0" applyProtection="0"/>
    <xf numFmtId="44" fontId="42" fillId="0" borderId="0" applyFont="0" applyFill="0" applyBorder="0" applyAlignment="0" applyProtection="0"/>
    <xf numFmtId="0" fontId="31" fillId="5" borderId="0" applyNumberFormat="0" applyBorder="0" applyAlignment="0" applyProtection="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8"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42" fillId="0" borderId="0"/>
    <xf numFmtId="0" fontId="5" fillId="0" borderId="0"/>
    <xf numFmtId="0" fontId="43" fillId="0" borderId="0"/>
    <xf numFmtId="0" fontId="3" fillId="9" borderId="23" applyNumberFormat="0" applyFont="0" applyAlignment="0" applyProtection="0"/>
    <xf numFmtId="0" fontId="8" fillId="34" borderId="23" applyNumberFormat="0" applyFont="0" applyAlignment="0" applyProtection="0"/>
    <xf numFmtId="0" fontId="33" fillId="7" borderId="20"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5" fillId="0" borderId="0" applyNumberFormat="0" applyFill="0" applyBorder="0" applyAlignment="0" applyProtection="0"/>
    <xf numFmtId="0" fontId="39" fillId="0" borderId="24"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19" applyNumberFormat="0" applyAlignment="0" applyProtection="0"/>
    <xf numFmtId="0" fontId="33" fillId="7" borderId="20" applyNumberFormat="0" applyAlignment="0" applyProtection="0"/>
    <xf numFmtId="0" fontId="34" fillId="7" borderId="19" applyNumberFormat="0" applyAlignment="0" applyProtection="0"/>
    <xf numFmtId="0" fontId="35" fillId="0" borderId="21" applyNumberFormat="0" applyFill="0" applyAlignment="0" applyProtection="0"/>
    <xf numFmtId="0" fontId="36" fillId="8" borderId="22"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24" applyNumberFormat="0" applyFill="0" applyAlignment="0" applyProtection="0"/>
    <xf numFmtId="0" fontId="40" fillId="10" borderId="0" applyNumberFormat="0" applyBorder="0" applyAlignment="0" applyProtection="0"/>
    <xf numFmtId="0" fontId="2"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2"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22" borderId="0" applyNumberFormat="0" applyBorder="0" applyAlignment="0" applyProtection="0"/>
    <xf numFmtId="0" fontId="2" fillId="24" borderId="0" applyNumberFormat="0" applyBorder="0" applyAlignment="0" applyProtection="0"/>
    <xf numFmtId="0" fontId="4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8" fillId="0" borderId="0" applyFont="0" applyFill="0" applyBorder="0" applyAlignment="0" applyProtection="0"/>
    <xf numFmtId="0" fontId="2" fillId="0" borderId="0"/>
    <xf numFmtId="0" fontId="5" fillId="0" borderId="0"/>
    <xf numFmtId="0" fontId="2" fillId="0" borderId="0"/>
    <xf numFmtId="0" fontId="5" fillId="0" borderId="0"/>
    <xf numFmtId="0" fontId="2" fillId="0" borderId="0"/>
    <xf numFmtId="0" fontId="5" fillId="0" borderId="0"/>
    <xf numFmtId="0" fontId="5" fillId="0" borderId="0"/>
    <xf numFmtId="0" fontId="5" fillId="0" borderId="0"/>
    <xf numFmtId="0" fontId="2" fillId="0" borderId="0"/>
    <xf numFmtId="0" fontId="2" fillId="0" borderId="0"/>
    <xf numFmtId="0" fontId="8" fillId="9" borderId="23"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44" fillId="0" borderId="0" applyNumberFormat="0" applyFill="0" applyBorder="0" applyAlignment="0" applyProtection="0"/>
    <xf numFmtId="9" fontId="4" fillId="0" borderId="0" applyFon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xf numFmtId="164" fontId="4" fillId="0" borderId="0" applyFont="0" applyFill="0" applyBorder="0" applyAlignment="0" applyProtection="0"/>
  </cellStyleXfs>
  <cellXfs count="493">
    <xf numFmtId="0" fontId="0" fillId="0" borderId="0" xfId="0"/>
    <xf numFmtId="0" fontId="9" fillId="0" borderId="0" xfId="0" applyFont="1"/>
    <xf numFmtId="0" fontId="15" fillId="0" borderId="0" xfId="0" applyFont="1" applyAlignment="1">
      <alignment horizontal="justify"/>
    </xf>
    <xf numFmtId="0" fontId="15" fillId="0" borderId="0" xfId="0" applyFont="1"/>
    <xf numFmtId="0" fontId="14" fillId="0" borderId="4" xfId="0" applyFont="1" applyBorder="1" applyAlignment="1">
      <alignment horizontal="center" vertical="center" wrapText="1"/>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center" vertical="top"/>
    </xf>
    <xf numFmtId="0" fontId="13" fillId="0" borderId="0" xfId="0" applyFont="1" applyAlignment="1">
      <alignment horizontal="left" vertical="top" indent="9"/>
    </xf>
    <xf numFmtId="0" fontId="13" fillId="0" borderId="0" xfId="0" applyFont="1" applyAlignment="1">
      <alignment vertical="top"/>
    </xf>
    <xf numFmtId="0" fontId="13" fillId="0" borderId="0" xfId="0" applyFont="1" applyAlignment="1">
      <alignment horizontal="center" vertical="top"/>
    </xf>
    <xf numFmtId="0" fontId="10" fillId="0" borderId="0" xfId="0" applyFont="1" applyFill="1" applyBorder="1" applyAlignment="1">
      <alignment horizontal="center" vertical="center" wrapText="1"/>
    </xf>
    <xf numFmtId="0" fontId="9" fillId="0" borderId="0" xfId="0" applyFont="1" applyFill="1"/>
    <xf numFmtId="0" fontId="11" fillId="0" borderId="0" xfId="0" applyFont="1"/>
    <xf numFmtId="0" fontId="14" fillId="0" borderId="1" xfId="0" quotePrefix="1" applyFont="1" applyBorder="1" applyAlignment="1">
      <alignment horizontal="center"/>
    </xf>
    <xf numFmtId="0" fontId="9" fillId="0" borderId="1" xfId="0" applyFont="1" applyBorder="1"/>
    <xf numFmtId="0" fontId="11" fillId="0" borderId="1" xfId="0" applyFont="1" applyBorder="1" applyAlignment="1">
      <alignment horizontal="center"/>
    </xf>
    <xf numFmtId="0" fontId="9" fillId="0" borderId="3" xfId="0" applyFont="1" applyBorder="1"/>
    <xf numFmtId="0" fontId="12" fillId="0" borderId="0" xfId="0" applyFont="1"/>
    <xf numFmtId="0" fontId="14" fillId="0" borderId="0" xfId="0" applyFont="1"/>
    <xf numFmtId="0" fontId="9" fillId="0" borderId="0" xfId="12" applyFont="1" applyAlignment="1">
      <alignment wrapText="1"/>
    </xf>
    <xf numFmtId="0" fontId="9" fillId="0" borderId="0" xfId="12" applyFont="1"/>
    <xf numFmtId="0" fontId="9" fillId="0" borderId="0" xfId="13" applyFont="1" applyAlignment="1">
      <alignment wrapText="1"/>
    </xf>
    <xf numFmtId="0" fontId="9" fillId="0" borderId="0" xfId="13" applyFont="1"/>
    <xf numFmtId="0" fontId="12" fillId="0" borderId="0" xfId="12" applyFont="1" applyAlignment="1">
      <alignment horizontal="center" vertical="center" wrapText="1"/>
    </xf>
    <xf numFmtId="0" fontId="9" fillId="0" borderId="0" xfId="7" applyFont="1"/>
    <xf numFmtId="0" fontId="16" fillId="0" borderId="0" xfId="7" applyFont="1"/>
    <xf numFmtId="0" fontId="14" fillId="0" borderId="5" xfId="7" applyFont="1" applyBorder="1" applyAlignment="1">
      <alignment vertical="center" wrapText="1"/>
    </xf>
    <xf numFmtId="0" fontId="14" fillId="0" borderId="5" xfId="7" applyFont="1" applyBorder="1" applyAlignment="1">
      <alignment horizontal="justify" vertical="center" wrapText="1"/>
    </xf>
    <xf numFmtId="0" fontId="14" fillId="0" borderId="5" xfId="7" applyFont="1" applyBorder="1" applyAlignment="1">
      <alignment horizontal="center" vertical="center" wrapText="1"/>
    </xf>
    <xf numFmtId="0" fontId="14" fillId="0" borderId="4" xfId="7" applyFont="1" applyBorder="1" applyAlignment="1">
      <alignment horizontal="center" vertical="center" wrapText="1"/>
    </xf>
    <xf numFmtId="43" fontId="14" fillId="0" borderId="5" xfId="5" applyFont="1" applyBorder="1" applyAlignment="1">
      <alignment horizontal="center" vertical="center" wrapText="1"/>
    </xf>
    <xf numFmtId="43" fontId="14" fillId="0" borderId="4" xfId="5" applyFont="1" applyBorder="1" applyAlignment="1">
      <alignment horizontal="center" vertical="center" wrapText="1"/>
    </xf>
    <xf numFmtId="43" fontId="14" fillId="0" borderId="5" xfId="5" applyFont="1" applyBorder="1" applyAlignment="1">
      <alignment horizontal="justify" vertical="center" wrapText="1"/>
    </xf>
    <xf numFmtId="0" fontId="16" fillId="0" borderId="0" xfId="0" applyFont="1"/>
    <xf numFmtId="0" fontId="16" fillId="0" borderId="1" xfId="0" applyFont="1" applyBorder="1"/>
    <xf numFmtId="0" fontId="12" fillId="0" borderId="0" xfId="0" applyFont="1" applyAlignment="1">
      <alignment horizontal="right" vertical="top"/>
    </xf>
    <xf numFmtId="0" fontId="13" fillId="0" borderId="0" xfId="0" applyFont="1" applyAlignment="1">
      <alignment horizontal="right" vertical="top"/>
    </xf>
    <xf numFmtId="0" fontId="9" fillId="0" borderId="0" xfId="8" applyFont="1"/>
    <xf numFmtId="0" fontId="14" fillId="0" borderId="0" xfId="8" applyFont="1"/>
    <xf numFmtId="0" fontId="13" fillId="0" borderId="0" xfId="8" applyFont="1" applyAlignment="1">
      <alignment horizontal="left" vertical="top"/>
    </xf>
    <xf numFmtId="0" fontId="12" fillId="0" borderId="0" xfId="8" applyFont="1" applyAlignment="1">
      <alignment horizontal="left" vertical="top"/>
    </xf>
    <xf numFmtId="0" fontId="12" fillId="0" borderId="0" xfId="8" applyFont="1" applyAlignment="1">
      <alignment horizontal="center" vertical="top"/>
    </xf>
    <xf numFmtId="0" fontId="13" fillId="0" borderId="0" xfId="8" applyFont="1" applyAlignment="1">
      <alignment horizontal="left" vertical="top" indent="9"/>
    </xf>
    <xf numFmtId="0" fontId="13" fillId="0" borderId="0" xfId="8" applyFont="1" applyAlignment="1">
      <alignment horizontal="center" vertical="top"/>
    </xf>
    <xf numFmtId="0" fontId="9" fillId="0" borderId="0" xfId="6" applyFont="1"/>
    <xf numFmtId="0" fontId="9" fillId="0" borderId="6" xfId="6" applyFont="1" applyBorder="1"/>
    <xf numFmtId="0" fontId="13" fillId="0" borderId="7" xfId="6" applyFont="1" applyBorder="1"/>
    <xf numFmtId="0" fontId="12" fillId="0" borderId="7" xfId="6" applyFont="1" applyBorder="1" applyAlignment="1">
      <alignment vertical="center"/>
    </xf>
    <xf numFmtId="0" fontId="15" fillId="0" borderId="0" xfId="6" applyFont="1" applyAlignment="1">
      <alignment horizontal="justify"/>
    </xf>
    <xf numFmtId="0" fontId="14" fillId="0" borderId="6" xfId="6" applyFont="1" applyFill="1" applyBorder="1" applyAlignment="1">
      <alignment vertical="center" wrapText="1"/>
    </xf>
    <xf numFmtId="0" fontId="14" fillId="0" borderId="0" xfId="6" applyFont="1" applyFill="1" applyBorder="1" applyAlignment="1">
      <alignment horizontal="center" vertical="center" wrapText="1"/>
    </xf>
    <xf numFmtId="0" fontId="13" fillId="0" borderId="0" xfId="6" quotePrefix="1" applyFont="1" applyBorder="1" applyAlignment="1">
      <alignment vertical="center"/>
    </xf>
    <xf numFmtId="0" fontId="13" fillId="0" borderId="0" xfId="6" quotePrefix="1" applyFont="1" applyBorder="1" applyAlignment="1">
      <alignment horizontal="justify" vertical="center"/>
    </xf>
    <xf numFmtId="0" fontId="14" fillId="0" borderId="0" xfId="6" applyFont="1"/>
    <xf numFmtId="0" fontId="13" fillId="0" borderId="0" xfId="6" applyFont="1"/>
    <xf numFmtId="0" fontId="19" fillId="0" borderId="0" xfId="6" applyFont="1"/>
    <xf numFmtId="0" fontId="14" fillId="0" borderId="1" xfId="0" applyFont="1" applyBorder="1" applyAlignment="1">
      <alignment horizontal="center" vertical="center"/>
    </xf>
    <xf numFmtId="0" fontId="14" fillId="0" borderId="1" xfId="0" quotePrefix="1" applyFont="1" applyBorder="1" applyAlignment="1">
      <alignment horizontal="center" vertical="center"/>
    </xf>
    <xf numFmtId="0" fontId="14" fillId="0" borderId="7" xfId="0" applyFont="1" applyBorder="1" applyAlignment="1">
      <alignment horizontal="center"/>
    </xf>
    <xf numFmtId="2" fontId="16" fillId="0" borderId="7" xfId="0" applyNumberFormat="1" applyFont="1" applyBorder="1"/>
    <xf numFmtId="0" fontId="16" fillId="0" borderId="7" xfId="0" applyFont="1" applyBorder="1"/>
    <xf numFmtId="0" fontId="14" fillId="0" borderId="2" xfId="0" quotePrefix="1" applyFont="1" applyBorder="1" applyAlignment="1">
      <alignment horizontal="center"/>
    </xf>
    <xf numFmtId="0" fontId="16" fillId="0" borderId="3" xfId="0" applyFont="1" applyBorder="1"/>
    <xf numFmtId="0" fontId="14" fillId="0" borderId="5" xfId="0" applyFont="1" applyBorder="1" applyAlignment="1">
      <alignment horizontal="center" vertical="center" wrapText="1"/>
    </xf>
    <xf numFmtId="0" fontId="16" fillId="0" borderId="9" xfId="0" applyFont="1" applyBorder="1"/>
    <xf numFmtId="0" fontId="16" fillId="0" borderId="0" xfId="0" applyFont="1" applyAlignment="1">
      <alignment vertical="center"/>
    </xf>
    <xf numFmtId="43" fontId="16" fillId="0" borderId="1" xfId="0" applyNumberFormat="1" applyFont="1" applyBorder="1" applyAlignment="1">
      <alignment vertical="center"/>
    </xf>
    <xf numFmtId="0" fontId="16" fillId="0" borderId="1" xfId="0" applyFont="1" applyBorder="1" applyAlignment="1">
      <alignment vertical="center"/>
    </xf>
    <xf numFmtId="0" fontId="14" fillId="0" borderId="1" xfId="0" applyFont="1" applyBorder="1" applyAlignment="1">
      <alignment horizontal="left" vertical="center"/>
    </xf>
    <xf numFmtId="0" fontId="16" fillId="0" borderId="3" xfId="0" applyFont="1" applyBorder="1" applyAlignment="1">
      <alignment vertical="center"/>
    </xf>
    <xf numFmtId="0" fontId="16" fillId="0" borderId="1" xfId="0" applyFont="1" applyBorder="1" applyAlignment="1">
      <alignment horizontal="justify" vertical="center"/>
    </xf>
    <xf numFmtId="0" fontId="14" fillId="0" borderId="3" xfId="0" applyFont="1" applyBorder="1" applyAlignment="1">
      <alignment horizontal="justify" vertical="center"/>
    </xf>
    <xf numFmtId="0" fontId="16" fillId="0" borderId="3" xfId="0" applyFont="1" applyBorder="1" applyAlignment="1">
      <alignment horizontal="justify" vertical="center"/>
    </xf>
    <xf numFmtId="0" fontId="16" fillId="0" borderId="11" xfId="0" applyFont="1" applyBorder="1" applyAlignment="1">
      <alignment horizontal="justify" vertical="center"/>
    </xf>
    <xf numFmtId="0" fontId="16" fillId="0" borderId="12" xfId="0" applyFont="1" applyBorder="1" applyAlignment="1">
      <alignment horizontal="justify" vertical="center"/>
    </xf>
    <xf numFmtId="0" fontId="16" fillId="0" borderId="2" xfId="0" applyFont="1" applyBorder="1"/>
    <xf numFmtId="0" fontId="14" fillId="0" borderId="3" xfId="0" applyFont="1" applyBorder="1" applyAlignment="1">
      <alignment horizontal="center" vertical="center"/>
    </xf>
    <xf numFmtId="0" fontId="14" fillId="0" borderId="4" xfId="0" applyFont="1" applyBorder="1" applyAlignment="1">
      <alignment horizontal="justify" vertical="center"/>
    </xf>
    <xf numFmtId="0" fontId="14" fillId="0" borderId="0" xfId="0" quotePrefix="1" applyFont="1" applyBorder="1" applyAlignment="1">
      <alignment horizontal="center"/>
    </xf>
    <xf numFmtId="0" fontId="14" fillId="0" borderId="0" xfId="0" applyFont="1" applyBorder="1" applyAlignment="1">
      <alignment horizontal="center" vertical="center"/>
    </xf>
    <xf numFmtId="0" fontId="20" fillId="0" borderId="0" xfId="8" applyFont="1" applyFill="1" applyAlignment="1">
      <alignment horizontal="left" vertical="top"/>
    </xf>
    <xf numFmtId="0" fontId="9" fillId="0" borderId="0" xfId="0" applyFont="1" applyBorder="1"/>
    <xf numFmtId="0" fontId="12" fillId="0" borderId="0" xfId="0" applyFont="1" applyBorder="1" applyAlignment="1">
      <alignment vertical="center"/>
    </xf>
    <xf numFmtId="0" fontId="14" fillId="0" borderId="10" xfId="0" quotePrefix="1" applyFont="1" applyBorder="1" applyAlignment="1">
      <alignment horizontal="justify" vertical="center"/>
    </xf>
    <xf numFmtId="0" fontId="10" fillId="0" borderId="0" xfId="0" applyFont="1" applyAlignment="1">
      <alignment vertical="center"/>
    </xf>
    <xf numFmtId="0" fontId="14" fillId="0" borderId="1" xfId="8" applyFont="1" applyBorder="1" applyAlignment="1">
      <alignment horizontal="center" vertical="center"/>
    </xf>
    <xf numFmtId="0" fontId="14" fillId="0" borderId="1" xfId="8" quotePrefix="1" applyFont="1" applyBorder="1" applyAlignment="1">
      <alignment horizontal="center" vertical="center"/>
    </xf>
    <xf numFmtId="0" fontId="16" fillId="0" borderId="0" xfId="8" applyFont="1" applyAlignment="1">
      <alignment vertical="center"/>
    </xf>
    <xf numFmtId="0" fontId="16" fillId="0" borderId="1" xfId="8" applyFont="1" applyBorder="1" applyAlignment="1">
      <alignment vertical="center"/>
    </xf>
    <xf numFmtId="166" fontId="16" fillId="0" borderId="1" xfId="2" applyNumberFormat="1" applyFont="1" applyBorder="1" applyAlignment="1">
      <alignment vertical="center"/>
    </xf>
    <xf numFmtId="43" fontId="16" fillId="0" borderId="1" xfId="2" applyFont="1" applyBorder="1" applyAlignment="1">
      <alignment vertical="center"/>
    </xf>
    <xf numFmtId="165" fontId="16" fillId="0" borderId="1" xfId="2" applyNumberFormat="1" applyFont="1" applyBorder="1" applyAlignment="1">
      <alignment vertical="center"/>
    </xf>
    <xf numFmtId="0" fontId="16" fillId="0" borderId="3" xfId="8" applyFont="1" applyBorder="1" applyAlignment="1">
      <alignment vertical="center"/>
    </xf>
    <xf numFmtId="166" fontId="16" fillId="0" borderId="3" xfId="2" applyNumberFormat="1" applyFont="1" applyBorder="1" applyAlignment="1">
      <alignment vertical="center"/>
    </xf>
    <xf numFmtId="43" fontId="16" fillId="0" borderId="3" xfId="2" applyFont="1" applyBorder="1" applyAlignment="1">
      <alignment vertical="center"/>
    </xf>
    <xf numFmtId="165" fontId="16" fillId="0" borderId="3" xfId="2" applyNumberFormat="1" applyFont="1" applyBorder="1" applyAlignment="1">
      <alignment vertical="center"/>
    </xf>
    <xf numFmtId="0" fontId="14" fillId="0" borderId="8" xfId="0" applyFont="1" applyBorder="1" applyAlignment="1">
      <alignment horizontal="justify" vertical="center"/>
    </xf>
    <xf numFmtId="0" fontId="14" fillId="0" borderId="4" xfId="0" applyFont="1" applyBorder="1" applyAlignment="1">
      <alignment horizontal="center" vertical="center"/>
    </xf>
    <xf numFmtId="0" fontId="21" fillId="0" borderId="0" xfId="0" applyFont="1" applyAlignment="1">
      <alignment vertical="center"/>
    </xf>
    <xf numFmtId="0" fontId="22" fillId="0" borderId="6" xfId="0" applyFont="1" applyBorder="1"/>
    <xf numFmtId="0" fontId="10" fillId="0" borderId="0" xfId="0" applyFont="1" applyAlignment="1">
      <alignment horizontal="left" vertical="center"/>
    </xf>
    <xf numFmtId="0" fontId="22" fillId="0" borderId="0" xfId="0" applyFont="1" applyBorder="1"/>
    <xf numFmtId="0" fontId="22" fillId="0" borderId="0" xfId="0" applyFont="1"/>
    <xf numFmtId="0" fontId="10" fillId="0" borderId="0" xfId="0" applyFont="1" applyBorder="1" applyAlignment="1">
      <alignment vertical="center"/>
    </xf>
    <xf numFmtId="0" fontId="9" fillId="0" borderId="0" xfId="8" applyFont="1" applyBorder="1"/>
    <xf numFmtId="0" fontId="14" fillId="0" borderId="4" xfId="12" applyFont="1" applyBorder="1" applyAlignment="1">
      <alignment horizontal="justify" vertical="center" wrapText="1"/>
    </xf>
    <xf numFmtId="0" fontId="16" fillId="0" borderId="4" xfId="12" applyFont="1" applyBorder="1" applyAlignment="1">
      <alignment horizontal="justify" vertical="center"/>
    </xf>
    <xf numFmtId="0" fontId="14" fillId="0" borderId="4" xfId="12" applyFont="1" applyBorder="1" applyAlignment="1">
      <alignment horizontal="center" vertical="center" wrapText="1"/>
    </xf>
    <xf numFmtId="0" fontId="14" fillId="2" borderId="2" xfId="0" applyFont="1" applyFill="1" applyBorder="1" applyAlignment="1">
      <alignment horizontal="centerContinuous" vertical="center"/>
    </xf>
    <xf numFmtId="0" fontId="14" fillId="2" borderId="4" xfId="0" applyFont="1" applyFill="1" applyBorder="1" applyAlignment="1">
      <alignment horizontal="center" wrapText="1"/>
    </xf>
    <xf numFmtId="0" fontId="14" fillId="2" borderId="4" xfId="0" applyFont="1" applyFill="1" applyBorder="1" applyAlignment="1">
      <alignment horizontal="center" vertical="center" wrapText="1"/>
    </xf>
    <xf numFmtId="0" fontId="14" fillId="2" borderId="13" xfId="0" applyFont="1" applyFill="1" applyBorder="1" applyAlignment="1">
      <alignment horizontal="centerContinuous" vertical="center" wrapText="1"/>
    </xf>
    <xf numFmtId="0" fontId="14" fillId="2" borderId="5" xfId="0" applyFont="1" applyFill="1" applyBorder="1" applyAlignment="1">
      <alignment horizontal="centerContinuous" vertical="center" wrapText="1"/>
    </xf>
    <xf numFmtId="0" fontId="15" fillId="2" borderId="12" xfId="0" applyFont="1" applyFill="1" applyBorder="1" applyAlignment="1">
      <alignment horizontal="centerContinuous" vertical="center" wrapText="1"/>
    </xf>
    <xf numFmtId="0" fontId="15" fillId="2" borderId="4" xfId="0" applyFont="1" applyFill="1" applyBorder="1" applyAlignment="1">
      <alignment horizontal="center" vertical="center" wrapText="1"/>
    </xf>
    <xf numFmtId="0" fontId="14" fillId="2" borderId="2" xfId="0" applyFont="1" applyFill="1" applyBorder="1" applyAlignment="1">
      <alignment horizontal="justify" vertical="center" wrapText="1"/>
    </xf>
    <xf numFmtId="0" fontId="14" fillId="2" borderId="3" xfId="0" applyFont="1" applyFill="1" applyBorder="1" applyAlignment="1">
      <alignment horizontal="justify" vertical="center" wrapText="1"/>
    </xf>
    <xf numFmtId="0" fontId="14" fillId="2" borderId="0" xfId="8" applyFont="1" applyFill="1" applyBorder="1" applyAlignment="1">
      <alignment horizontal="centerContinuous" vertical="center" wrapText="1"/>
    </xf>
    <xf numFmtId="0" fontId="14" fillId="2" borderId="11" xfId="8" applyFont="1" applyFill="1" applyBorder="1" applyAlignment="1">
      <alignment horizontal="centerContinuous" vertical="center" wrapText="1"/>
    </xf>
    <xf numFmtId="0" fontId="15" fillId="2" borderId="4" xfId="8" applyFont="1" applyFill="1" applyBorder="1" applyAlignment="1">
      <alignment horizontal="center" vertical="center" wrapText="1"/>
    </xf>
    <xf numFmtId="0" fontId="15" fillId="2" borderId="3" xfId="8" applyFont="1" applyFill="1" applyBorder="1" applyAlignment="1">
      <alignment horizontal="center" vertical="center" wrapText="1"/>
    </xf>
    <xf numFmtId="0" fontId="14" fillId="2" borderId="5" xfId="6" applyFont="1" applyFill="1" applyBorder="1" applyAlignment="1">
      <alignment horizontal="center" vertical="center" wrapText="1"/>
    </xf>
    <xf numFmtId="0" fontId="14" fillId="2" borderId="4" xfId="6"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12" applyFont="1" applyFill="1" applyBorder="1" applyAlignment="1">
      <alignment horizontal="center" vertical="center" wrapText="1"/>
    </xf>
    <xf numFmtId="0" fontId="14" fillId="2" borderId="7" xfId="12" applyFont="1" applyFill="1" applyBorder="1" applyAlignment="1">
      <alignment horizontal="center" vertical="center" wrapText="1"/>
    </xf>
    <xf numFmtId="0" fontId="14" fillId="2" borderId="12" xfId="0" applyFont="1" applyFill="1" applyBorder="1" applyAlignment="1">
      <alignment horizontal="center" vertical="center" wrapText="1"/>
    </xf>
    <xf numFmtId="49" fontId="12" fillId="2" borderId="3" xfId="0" applyNumberFormat="1" applyFont="1" applyFill="1" applyBorder="1" applyAlignment="1">
      <alignment horizontal="center" vertical="top" wrapText="1"/>
    </xf>
    <xf numFmtId="0" fontId="9" fillId="0" borderId="0" xfId="0" applyFont="1" applyAlignment="1">
      <alignment horizontal="center"/>
    </xf>
    <xf numFmtId="0" fontId="12" fillId="0" borderId="15" xfId="0" applyFont="1" applyBorder="1" applyAlignment="1">
      <alignment vertical="top"/>
    </xf>
    <xf numFmtId="0" fontId="12" fillId="0" borderId="0" xfId="0" applyFont="1" applyBorder="1" applyAlignment="1">
      <alignment vertical="top"/>
    </xf>
    <xf numFmtId="0" fontId="12" fillId="0" borderId="10" xfId="0" applyFont="1" applyBorder="1" applyAlignment="1">
      <alignment vertical="top"/>
    </xf>
    <xf numFmtId="0" fontId="13" fillId="0" borderId="15" xfId="0" applyFont="1" applyBorder="1" applyAlignment="1">
      <alignment horizontal="center" vertical="top"/>
    </xf>
    <xf numFmtId="0" fontId="13" fillId="0" borderId="0" xfId="0" applyFont="1" applyBorder="1" applyAlignment="1">
      <alignment horizontal="center" vertical="top"/>
    </xf>
    <xf numFmtId="0" fontId="13" fillId="0" borderId="10" xfId="0" applyFont="1" applyBorder="1" applyAlignment="1">
      <alignment horizontal="center" vertical="top"/>
    </xf>
    <xf numFmtId="49" fontId="12" fillId="2" borderId="4" xfId="0" applyNumberFormat="1" applyFont="1" applyFill="1" applyBorder="1" applyAlignment="1">
      <alignment horizontal="center" vertical="top" wrapText="1"/>
    </xf>
    <xf numFmtId="0" fontId="16" fillId="0" borderId="0" xfId="0" applyFont="1" applyAlignment="1">
      <alignment horizontal="left" vertical="top"/>
    </xf>
    <xf numFmtId="0" fontId="9" fillId="0" borderId="0" xfId="0" applyFont="1" applyAlignment="1"/>
    <xf numFmtId="0" fontId="20" fillId="0" borderId="0" xfId="0" applyFont="1"/>
    <xf numFmtId="0" fontId="9" fillId="0" borderId="0" xfId="0" applyFont="1" applyAlignment="1">
      <alignment horizontal="right"/>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xf numFmtId="0" fontId="11" fillId="0" borderId="0" xfId="0" applyFont="1" applyAlignment="1">
      <alignment horizontal="right"/>
    </xf>
    <xf numFmtId="0" fontId="11" fillId="0" borderId="0" xfId="0" applyFont="1" applyBorder="1"/>
    <xf numFmtId="0" fontId="12" fillId="0" borderId="0" xfId="0" applyFont="1" applyAlignment="1">
      <alignment horizontal="left" vertical="top" wrapText="1" indent="10"/>
    </xf>
    <xf numFmtId="0" fontId="11" fillId="0" borderId="0" xfId="0" applyFont="1" applyAlignment="1">
      <alignment horizontal="center"/>
    </xf>
    <xf numFmtId="0" fontId="12" fillId="0" borderId="0" xfId="0" applyFont="1" applyAlignment="1">
      <alignment vertical="top" wrapText="1"/>
    </xf>
    <xf numFmtId="0" fontId="11" fillId="0" borderId="0" xfId="0" applyFont="1" applyBorder="1" applyAlignment="1">
      <alignment horizontal="center"/>
    </xf>
    <xf numFmtId="0" fontId="10" fillId="0" borderId="7" xfId="0" applyFont="1" applyFill="1" applyBorder="1" applyAlignment="1">
      <alignment horizontal="center" vertical="center" wrapText="1"/>
    </xf>
    <xf numFmtId="49" fontId="12" fillId="2" borderId="5" xfId="0" applyNumberFormat="1" applyFont="1" applyFill="1" applyBorder="1" applyAlignment="1">
      <alignment horizontal="center" vertical="top" wrapText="1"/>
    </xf>
    <xf numFmtId="0" fontId="13" fillId="0" borderId="1" xfId="0" applyFont="1" applyBorder="1" applyAlignment="1">
      <alignment vertical="center"/>
    </xf>
    <xf numFmtId="0" fontId="13"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9"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2" fillId="0" borderId="1" xfId="0" applyFont="1" applyBorder="1" applyAlignment="1">
      <alignment horizontal="center" vertical="center"/>
    </xf>
    <xf numFmtId="43" fontId="13" fillId="0" borderId="1" xfId="1"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3" fontId="13" fillId="0" borderId="2" xfId="1" applyFont="1" applyBorder="1" applyAlignment="1">
      <alignment vertical="center"/>
    </xf>
    <xf numFmtId="43" fontId="13" fillId="0" borderId="3" xfId="1" applyFont="1" applyBorder="1" applyAlignment="1">
      <alignment vertical="center"/>
    </xf>
    <xf numFmtId="4" fontId="13" fillId="0" borderId="1" xfId="1" applyNumberFormat="1" applyFont="1" applyBorder="1" applyAlignment="1">
      <alignment vertical="center"/>
    </xf>
    <xf numFmtId="4" fontId="13" fillId="0" borderId="3" xfId="1" applyNumberFormat="1" applyFont="1" applyBorder="1" applyAlignment="1">
      <alignment vertical="center"/>
    </xf>
    <xf numFmtId="2" fontId="16" fillId="0" borderId="3" xfId="0" applyNumberFormat="1" applyFont="1" applyBorder="1"/>
    <xf numFmtId="4" fontId="16" fillId="0" borderId="3" xfId="0" applyNumberFormat="1" applyFont="1" applyBorder="1"/>
    <xf numFmtId="170" fontId="13" fillId="0" borderId="2" xfId="1" applyNumberFormat="1" applyFont="1" applyBorder="1" applyAlignment="1">
      <alignment vertical="center"/>
    </xf>
    <xf numFmtId="0" fontId="12" fillId="0" borderId="4" xfId="0" applyFont="1" applyBorder="1" applyAlignment="1">
      <alignment horizontal="center" vertical="center"/>
    </xf>
    <xf numFmtId="43" fontId="13" fillId="0" borderId="4" xfId="1" applyFont="1" applyBorder="1" applyAlignment="1">
      <alignment vertical="center"/>
    </xf>
    <xf numFmtId="4" fontId="13" fillId="0" borderId="4" xfId="1" applyNumberFormat="1" applyFont="1" applyBorder="1" applyAlignment="1">
      <alignment vertical="center"/>
    </xf>
    <xf numFmtId="170" fontId="13" fillId="0" borderId="4" xfId="1" applyNumberFormat="1" applyFont="1" applyBorder="1" applyAlignment="1">
      <alignment vertical="center"/>
    </xf>
    <xf numFmtId="0" fontId="12" fillId="0" borderId="4" xfId="0" applyFont="1" applyBorder="1" applyAlignment="1">
      <alignment horizontal="center" vertical="center" wrapText="1"/>
    </xf>
    <xf numFmtId="43" fontId="16" fillId="0" borderId="4" xfId="0" applyNumberFormat="1" applyFont="1" applyBorder="1" applyAlignment="1">
      <alignment vertical="center"/>
    </xf>
    <xf numFmtId="0" fontId="12" fillId="0" borderId="3" xfId="0" applyFont="1" applyBorder="1" applyAlignment="1">
      <alignment horizontal="center" vertical="center" wrapText="1"/>
    </xf>
    <xf numFmtId="43" fontId="12" fillId="0" borderId="3" xfId="0" quotePrefix="1" applyNumberFormat="1" applyFont="1" applyBorder="1" applyAlignment="1">
      <alignment horizontal="center" vertical="center"/>
    </xf>
    <xf numFmtId="4" fontId="12" fillId="0" borderId="3" xfId="0" quotePrefix="1" applyNumberFormat="1" applyFont="1" applyBorder="1" applyAlignment="1">
      <alignment horizontal="center" vertical="center"/>
    </xf>
    <xf numFmtId="0" fontId="12" fillId="42" borderId="1" xfId="0" quotePrefix="1" applyNumberFormat="1" applyFont="1" applyFill="1" applyBorder="1" applyAlignment="1">
      <alignment horizontal="center" vertical="center"/>
    </xf>
    <xf numFmtId="0" fontId="13" fillId="42" borderId="1" xfId="0" applyFont="1" applyFill="1" applyBorder="1" applyAlignment="1">
      <alignment horizontal="center" vertical="center" wrapText="1"/>
    </xf>
    <xf numFmtId="3" fontId="13" fillId="42" borderId="10" xfId="0" applyNumberFormat="1" applyFont="1" applyFill="1" applyBorder="1" applyAlignment="1">
      <alignment horizontal="center" vertical="center" wrapText="1"/>
    </xf>
    <xf numFmtId="166" fontId="13" fillId="42" borderId="1" xfId="1" applyNumberFormat="1" applyFont="1" applyFill="1" applyBorder="1" applyAlignment="1">
      <alignment vertical="center"/>
    </xf>
    <xf numFmtId="0" fontId="13" fillId="42" borderId="1" xfId="0" applyFont="1" applyFill="1" applyBorder="1" applyAlignment="1">
      <alignment vertical="center"/>
    </xf>
    <xf numFmtId="0" fontId="13" fillId="42" borderId="0" xfId="0" applyFont="1" applyFill="1" applyAlignment="1">
      <alignment vertical="center"/>
    </xf>
    <xf numFmtId="170" fontId="13" fillId="42" borderId="1" xfId="1" applyNumberFormat="1" applyFont="1" applyFill="1" applyBorder="1" applyAlignment="1">
      <alignment vertical="center"/>
    </xf>
    <xf numFmtId="0" fontId="13" fillId="42" borderId="1" xfId="0" applyFont="1" applyFill="1" applyBorder="1" applyAlignment="1">
      <alignment horizontal="left" vertical="center" wrapText="1"/>
    </xf>
    <xf numFmtId="0" fontId="14" fillId="2" borderId="13" xfId="0" applyFont="1" applyFill="1" applyBorder="1" applyAlignment="1">
      <alignment horizontal="center" vertical="center" wrapText="1"/>
    </xf>
    <xf numFmtId="166" fontId="13" fillId="42" borderId="1" xfId="1" applyNumberFormat="1" applyFont="1" applyFill="1" applyBorder="1" applyAlignment="1">
      <alignment horizontal="center" vertical="center"/>
    </xf>
    <xf numFmtId="0" fontId="9" fillId="0" borderId="0" xfId="0" applyFont="1" applyAlignment="1">
      <alignment horizontal="center" vertical="center"/>
    </xf>
    <xf numFmtId="172" fontId="9" fillId="0" borderId="0" xfId="168" applyNumberFormat="1" applyFont="1" applyAlignment="1">
      <alignment horizontal="center" vertical="center"/>
    </xf>
    <xf numFmtId="172" fontId="9" fillId="0" borderId="0" xfId="168" applyNumberFormat="1" applyFont="1" applyBorder="1" applyAlignment="1">
      <alignment horizontal="center" vertical="center"/>
    </xf>
    <xf numFmtId="172" fontId="14" fillId="2" borderId="13" xfId="168" applyNumberFormat="1" applyFont="1" applyFill="1" applyBorder="1" applyAlignment="1">
      <alignment horizontal="center" vertical="center" wrapText="1"/>
    </xf>
    <xf numFmtId="172" fontId="14" fillId="2" borderId="12" xfId="168" applyNumberFormat="1" applyFont="1" applyFill="1" applyBorder="1" applyAlignment="1">
      <alignment horizontal="center" vertical="center" wrapText="1"/>
    </xf>
    <xf numFmtId="172" fontId="13" fillId="42" borderId="1" xfId="168" applyNumberFormat="1" applyFont="1" applyFill="1" applyBorder="1" applyAlignment="1">
      <alignment horizontal="center" vertical="center"/>
    </xf>
    <xf numFmtId="172" fontId="16" fillId="0" borderId="3" xfId="168" applyNumberFormat="1" applyFont="1" applyBorder="1" applyAlignment="1">
      <alignment horizontal="center" vertical="center"/>
    </xf>
    <xf numFmtId="0" fontId="13" fillId="42" borderId="1" xfId="0" applyFont="1" applyFill="1" applyBorder="1" applyAlignment="1">
      <alignment horizontal="left" vertical="center"/>
    </xf>
    <xf numFmtId="0" fontId="16" fillId="42" borderId="1" xfId="0" applyFont="1" applyFill="1" applyBorder="1"/>
    <xf numFmtId="0" fontId="16" fillId="42" borderId="1" xfId="0" applyFont="1" applyFill="1" applyBorder="1" applyAlignment="1">
      <alignment vertical="center"/>
    </xf>
    <xf numFmtId="166" fontId="16" fillId="42" borderId="1" xfId="1" applyNumberFormat="1" applyFont="1" applyFill="1" applyBorder="1" applyAlignment="1">
      <alignment vertical="center"/>
    </xf>
    <xf numFmtId="166" fontId="16" fillId="42" borderId="1" xfId="1" applyNumberFormat="1" applyFont="1" applyFill="1" applyBorder="1" applyAlignment="1">
      <alignment horizontal="center" vertical="center"/>
    </xf>
    <xf numFmtId="172" fontId="16" fillId="42" borderId="1" xfId="168" applyNumberFormat="1" applyFont="1" applyFill="1" applyBorder="1" applyAlignment="1">
      <alignment horizontal="center" vertical="center"/>
    </xf>
    <xf numFmtId="0" fontId="16" fillId="42" borderId="0" xfId="0" applyFont="1" applyFill="1"/>
    <xf numFmtId="0" fontId="13" fillId="42" borderId="1" xfId="0" applyFont="1" applyFill="1" applyBorder="1"/>
    <xf numFmtId="0" fontId="12" fillId="42" borderId="1" xfId="0" applyFont="1" applyFill="1" applyBorder="1" applyAlignment="1">
      <alignment horizontal="center" vertical="center"/>
    </xf>
    <xf numFmtId="0" fontId="13" fillId="42" borderId="0" xfId="0" applyFont="1" applyFill="1"/>
    <xf numFmtId="0" fontId="14" fillId="0" borderId="1" xfId="0" applyFont="1" applyBorder="1" applyAlignment="1">
      <alignment horizontal="left" vertical="center" wrapText="1"/>
    </xf>
    <xf numFmtId="172" fontId="15" fillId="2" borderId="3" xfId="168" applyNumberFormat="1" applyFont="1" applyFill="1" applyBorder="1" applyAlignment="1">
      <alignment horizontal="center" vertical="center" wrapText="1"/>
    </xf>
    <xf numFmtId="0" fontId="14" fillId="0" borderId="10" xfId="0" quotePrefix="1" applyFont="1" applyBorder="1" applyAlignment="1">
      <alignment horizontal="justify" vertical="center"/>
    </xf>
    <xf numFmtId="0" fontId="11" fillId="0" borderId="0" xfId="0" applyFont="1" applyAlignment="1">
      <alignment horizontal="center"/>
    </xf>
    <xf numFmtId="0" fontId="11" fillId="0" borderId="0" xfId="0" applyFont="1" applyBorder="1" applyAlignment="1">
      <alignment horizontal="center"/>
    </xf>
    <xf numFmtId="0" fontId="12" fillId="0" borderId="15" xfId="0" applyFont="1" applyBorder="1" applyAlignment="1">
      <alignment vertical="top"/>
    </xf>
    <xf numFmtId="0" fontId="12" fillId="0" borderId="0" xfId="0" applyFont="1" applyBorder="1" applyAlignment="1">
      <alignment vertical="top"/>
    </xf>
    <xf numFmtId="0" fontId="12" fillId="0" borderId="10" xfId="0" applyFont="1" applyBorder="1" applyAlignment="1">
      <alignment vertical="top"/>
    </xf>
    <xf numFmtId="0" fontId="14" fillId="2" borderId="12" xfId="0" applyFont="1" applyFill="1" applyBorder="1" applyAlignment="1">
      <alignment horizontal="center" vertical="center" wrapText="1"/>
    </xf>
    <xf numFmtId="0" fontId="12" fillId="0" borderId="1" xfId="8" applyFont="1" applyBorder="1" applyAlignment="1">
      <alignment horizontal="center" vertical="center"/>
    </xf>
    <xf numFmtId="0" fontId="12" fillId="0" borderId="1" xfId="8" quotePrefix="1" applyFont="1" applyBorder="1" applyAlignment="1">
      <alignment horizontal="center" vertical="center"/>
    </xf>
    <xf numFmtId="0" fontId="13" fillId="0" borderId="0" xfId="8" applyFont="1" applyAlignment="1">
      <alignment vertical="center"/>
    </xf>
    <xf numFmtId="0" fontId="13" fillId="0" borderId="1" xfId="8" applyFont="1" applyBorder="1" applyAlignment="1">
      <alignment vertical="center"/>
    </xf>
    <xf numFmtId="166" fontId="12" fillId="0" borderId="1" xfId="2" applyNumberFormat="1" applyFont="1" applyBorder="1" applyAlignment="1">
      <alignment horizontal="center" vertical="center"/>
    </xf>
    <xf numFmtId="166" fontId="13" fillId="0" borderId="1" xfId="2" applyNumberFormat="1" applyFont="1" applyBorder="1" applyAlignment="1">
      <alignment vertical="center"/>
    </xf>
    <xf numFmtId="165" fontId="13" fillId="0" borderId="1" xfId="2" applyNumberFormat="1" applyFont="1" applyBorder="1" applyAlignment="1">
      <alignment vertical="center"/>
    </xf>
    <xf numFmtId="172" fontId="12" fillId="0" borderId="1" xfId="168" quotePrefix="1" applyNumberFormat="1" applyFont="1" applyFill="1" applyBorder="1" applyAlignment="1">
      <alignment horizontal="center" vertical="center"/>
    </xf>
    <xf numFmtId="0" fontId="13" fillId="0" borderId="1" xfId="8" applyFont="1" applyBorder="1" applyAlignment="1">
      <alignment horizontal="center" vertical="center"/>
    </xf>
    <xf numFmtId="172" fontId="14" fillId="2" borderId="0" xfId="168" applyNumberFormat="1" applyFont="1" applyFill="1" applyBorder="1" applyAlignment="1">
      <alignment horizontal="center" vertical="center" wrapText="1"/>
    </xf>
    <xf numFmtId="172" fontId="14" fillId="2" borderId="11" xfId="168" applyNumberFormat="1" applyFont="1" applyFill="1" applyBorder="1" applyAlignment="1">
      <alignment horizontal="center" vertical="center" wrapText="1"/>
    </xf>
    <xf numFmtId="172" fontId="12" fillId="0" borderId="1" xfId="168" quotePrefix="1" applyNumberFormat="1" applyFont="1" applyBorder="1" applyAlignment="1">
      <alignment horizontal="center" vertical="center"/>
    </xf>
    <xf numFmtId="172" fontId="13" fillId="0" borderId="1" xfId="168" applyNumberFormat="1" applyFont="1" applyBorder="1" applyAlignment="1">
      <alignment horizontal="center" vertical="center"/>
    </xf>
    <xf numFmtId="172" fontId="16" fillId="0" borderId="1" xfId="168" applyNumberFormat="1" applyFont="1" applyBorder="1" applyAlignment="1">
      <alignment horizontal="center" vertical="center"/>
    </xf>
    <xf numFmtId="0" fontId="14" fillId="0" borderId="1" xfId="8" applyFont="1" applyFill="1" applyBorder="1" applyAlignment="1">
      <alignment horizontal="center" vertical="center"/>
    </xf>
    <xf numFmtId="0" fontId="16" fillId="0" borderId="1" xfId="8" applyFont="1" applyFill="1" applyBorder="1" applyAlignment="1">
      <alignment horizontal="center" vertical="center" wrapText="1"/>
    </xf>
    <xf numFmtId="0" fontId="15" fillId="0" borderId="1" xfId="8" applyFont="1" applyFill="1" applyBorder="1" applyAlignment="1">
      <alignment horizontal="center" vertical="center" wrapText="1"/>
    </xf>
    <xf numFmtId="172" fontId="15" fillId="0" borderId="1" xfId="168" applyNumberFormat="1" applyFont="1" applyFill="1" applyBorder="1" applyAlignment="1">
      <alignment horizontal="center" vertical="center" wrapText="1"/>
    </xf>
    <xf numFmtId="0" fontId="9" fillId="0" borderId="0" xfId="8" applyFont="1" applyFill="1"/>
    <xf numFmtId="4" fontId="12" fillId="0" borderId="1" xfId="8" quotePrefix="1" applyNumberFormat="1" applyFont="1" applyFill="1" applyBorder="1" applyAlignment="1">
      <alignment horizontal="right" vertical="center"/>
    </xf>
    <xf numFmtId="4" fontId="12" fillId="0" borderId="1" xfId="8" quotePrefix="1" applyNumberFormat="1" applyFont="1" applyBorder="1" applyAlignment="1">
      <alignment horizontal="right" vertical="center"/>
    </xf>
    <xf numFmtId="0" fontId="15" fillId="0" borderId="1" xfId="8" applyFont="1" applyFill="1" applyBorder="1" applyAlignment="1">
      <alignment horizontal="right" vertical="center" wrapText="1"/>
    </xf>
    <xf numFmtId="43" fontId="12" fillId="0" borderId="1" xfId="1" quotePrefix="1" applyFont="1" applyBorder="1" applyAlignment="1">
      <alignment horizontal="right" vertical="center"/>
    </xf>
    <xf numFmtId="166" fontId="16" fillId="0" borderId="1" xfId="2" applyNumberFormat="1" applyFont="1" applyBorder="1" applyAlignment="1">
      <alignment horizontal="right" vertical="center"/>
    </xf>
    <xf numFmtId="43" fontId="16" fillId="0" borderId="1" xfId="2" applyFont="1" applyBorder="1" applyAlignment="1">
      <alignment horizontal="right" vertical="center"/>
    </xf>
    <xf numFmtId="0" fontId="13" fillId="42" borderId="1" xfId="8" applyFont="1" applyFill="1" applyBorder="1" applyAlignment="1">
      <alignment horizontal="center" vertical="center"/>
    </xf>
    <xf numFmtId="0" fontId="14" fillId="42" borderId="1" xfId="8" quotePrefix="1" applyFont="1" applyFill="1" applyBorder="1" applyAlignment="1">
      <alignment horizontal="center" vertical="center"/>
    </xf>
    <xf numFmtId="0" fontId="16" fillId="42" borderId="0" xfId="8" applyFont="1" applyFill="1" applyAlignment="1">
      <alignment vertical="center"/>
    </xf>
    <xf numFmtId="0" fontId="14" fillId="42" borderId="1" xfId="8" applyFont="1" applyFill="1" applyBorder="1" applyAlignment="1">
      <alignment horizontal="center" vertical="center"/>
    </xf>
    <xf numFmtId="166" fontId="14" fillId="42" borderId="1" xfId="2" applyNumberFormat="1" applyFont="1" applyFill="1" applyBorder="1" applyAlignment="1">
      <alignment horizontal="center" vertical="center"/>
    </xf>
    <xf numFmtId="166" fontId="16" fillId="42" borderId="1" xfId="2" applyNumberFormat="1" applyFont="1" applyFill="1" applyBorder="1" applyAlignment="1">
      <alignment vertical="center"/>
    </xf>
    <xf numFmtId="43" fontId="16" fillId="42" borderId="1" xfId="2" applyFont="1" applyFill="1" applyBorder="1" applyAlignment="1">
      <alignment vertical="center"/>
    </xf>
    <xf numFmtId="0" fontId="16" fillId="42" borderId="1" xfId="8" applyFont="1" applyFill="1" applyBorder="1" applyAlignment="1">
      <alignment vertical="center"/>
    </xf>
    <xf numFmtId="165" fontId="16" fillId="42" borderId="1" xfId="2" applyNumberFormat="1" applyFont="1" applyFill="1" applyBorder="1" applyAlignment="1">
      <alignment vertical="center"/>
    </xf>
    <xf numFmtId="0" fontId="12" fillId="42" borderId="1" xfId="8" quotePrefix="1" applyFont="1" applyFill="1" applyBorder="1" applyAlignment="1">
      <alignment horizontal="center" vertical="center"/>
    </xf>
    <xf numFmtId="172" fontId="12" fillId="42" borderId="1" xfId="168" quotePrefix="1" applyNumberFormat="1" applyFont="1" applyFill="1" applyBorder="1" applyAlignment="1">
      <alignment horizontal="center" vertical="center"/>
    </xf>
    <xf numFmtId="43" fontId="12" fillId="42" borderId="1" xfId="1" quotePrefix="1" applyFont="1" applyFill="1" applyBorder="1" applyAlignment="1">
      <alignment horizontal="center" vertical="center"/>
    </xf>
    <xf numFmtId="0" fontId="13" fillId="42" borderId="0" xfId="8" applyFont="1" applyFill="1" applyAlignment="1">
      <alignment vertical="center"/>
    </xf>
    <xf numFmtId="4" fontId="12" fillId="42" borderId="1" xfId="8" quotePrefix="1" applyNumberFormat="1" applyFont="1" applyFill="1" applyBorder="1" applyAlignment="1">
      <alignment horizontal="center" vertical="center"/>
    </xf>
    <xf numFmtId="0" fontId="12" fillId="42" borderId="1" xfId="8" applyFont="1" applyFill="1" applyBorder="1" applyAlignment="1">
      <alignment horizontal="center" vertical="center"/>
    </xf>
    <xf numFmtId="0" fontId="13" fillId="42" borderId="1" xfId="8" applyFont="1" applyFill="1" applyBorder="1" applyAlignment="1">
      <alignment vertical="center"/>
    </xf>
    <xf numFmtId="171" fontId="12" fillId="42" borderId="1" xfId="0" quotePrefix="1" applyNumberFormat="1" applyFont="1" applyFill="1" applyBorder="1" applyAlignment="1">
      <alignment horizontal="center" vertical="center"/>
    </xf>
    <xf numFmtId="0" fontId="12" fillId="42" borderId="1" xfId="0" quotePrefix="1" applyFont="1" applyFill="1" applyBorder="1" applyAlignment="1">
      <alignment horizontal="center" vertical="center"/>
    </xf>
    <xf numFmtId="0" fontId="13" fillId="42" borderId="1" xfId="0" applyFont="1" applyFill="1" applyBorder="1" applyAlignment="1">
      <alignment horizontal="justify" vertical="center" wrapText="1"/>
    </xf>
    <xf numFmtId="166" fontId="12" fillId="42" borderId="1" xfId="1" applyNumberFormat="1" applyFont="1" applyFill="1" applyBorder="1" applyAlignment="1">
      <alignment horizontal="center" vertical="center"/>
    </xf>
    <xf numFmtId="165" fontId="13" fillId="42" borderId="1" xfId="1" applyNumberFormat="1" applyFont="1" applyFill="1" applyBorder="1" applyAlignment="1">
      <alignment horizontal="center" vertical="center"/>
    </xf>
    <xf numFmtId="0" fontId="16" fillId="42" borderId="3" xfId="0" applyFont="1" applyFill="1" applyBorder="1"/>
    <xf numFmtId="0" fontId="16" fillId="42" borderId="3" xfId="0" applyFont="1" applyFill="1" applyBorder="1" applyAlignment="1">
      <alignment vertical="center"/>
    </xf>
    <xf numFmtId="166" fontId="16" fillId="42" borderId="3" xfId="1" applyNumberFormat="1" applyFont="1" applyFill="1" applyBorder="1" applyAlignment="1">
      <alignment vertical="center"/>
    </xf>
    <xf numFmtId="166" fontId="16" fillId="42" borderId="3" xfId="1" applyNumberFormat="1" applyFont="1" applyFill="1" applyBorder="1" applyAlignment="1">
      <alignment horizontal="center" vertical="center"/>
    </xf>
    <xf numFmtId="43" fontId="16" fillId="42" borderId="3" xfId="1" applyFont="1" applyFill="1" applyBorder="1" applyAlignment="1">
      <alignment vertical="center"/>
    </xf>
    <xf numFmtId="172" fontId="16" fillId="42" borderId="3" xfId="168" applyNumberFormat="1" applyFont="1" applyFill="1" applyBorder="1" applyAlignment="1">
      <alignment horizontal="center" vertical="center"/>
    </xf>
    <xf numFmtId="0" fontId="14" fillId="42" borderId="0" xfId="0" applyFont="1" applyFill="1"/>
    <xf numFmtId="0" fontId="9" fillId="42" borderId="0" xfId="0" applyFont="1" applyFill="1"/>
    <xf numFmtId="0" fontId="9" fillId="42" borderId="0" xfId="0" applyFont="1" applyFill="1" applyAlignment="1">
      <alignment horizontal="center" vertical="center"/>
    </xf>
    <xf numFmtId="172" fontId="9" fillId="42" borderId="0" xfId="168" applyNumberFormat="1" applyFont="1" applyFill="1" applyAlignment="1">
      <alignment horizontal="center" vertical="center"/>
    </xf>
    <xf numFmtId="0" fontId="12" fillId="42" borderId="0" xfId="0" applyFont="1" applyFill="1" applyAlignment="1">
      <alignment horizontal="left" vertical="top"/>
    </xf>
    <xf numFmtId="0" fontId="12" fillId="42" borderId="0" xfId="0" applyFont="1" applyFill="1" applyAlignment="1">
      <alignment horizontal="center" vertical="top"/>
    </xf>
    <xf numFmtId="0" fontId="13" fillId="42" borderId="0" xfId="0" applyFont="1" applyFill="1" applyAlignment="1">
      <alignment horizontal="left" vertical="top" indent="9"/>
    </xf>
    <xf numFmtId="0" fontId="13" fillId="42" borderId="0" xfId="0" applyFont="1" applyFill="1" applyAlignment="1">
      <alignment horizontal="center" vertical="top"/>
    </xf>
    <xf numFmtId="170" fontId="12" fillId="0" borderId="0" xfId="1" applyNumberFormat="1" applyFont="1" applyBorder="1" applyAlignment="1">
      <alignment vertical="top"/>
    </xf>
    <xf numFmtId="170" fontId="12" fillId="0" borderId="10" xfId="1" applyNumberFormat="1" applyFont="1" applyBorder="1" applyAlignment="1">
      <alignment vertical="top"/>
    </xf>
    <xf numFmtId="0" fontId="12" fillId="0" borderId="0" xfId="0" applyFont="1" applyBorder="1" applyAlignment="1">
      <alignment horizontal="center" vertical="top"/>
    </xf>
    <xf numFmtId="0" fontId="12" fillId="0" borderId="0" xfId="0" applyFont="1" applyBorder="1" applyAlignment="1">
      <alignment horizontal="center" vertical="center"/>
    </xf>
    <xf numFmtId="4" fontId="12" fillId="0" borderId="0" xfId="0" applyNumberFormat="1" applyFont="1" applyBorder="1" applyAlignment="1">
      <alignment vertical="top"/>
    </xf>
    <xf numFmtId="4" fontId="12" fillId="0" borderId="10" xfId="0" applyNumberFormat="1" applyFont="1" applyBorder="1" applyAlignment="1">
      <alignment vertical="top"/>
    </xf>
    <xf numFmtId="0" fontId="12" fillId="0" borderId="15" xfId="0" applyFont="1" applyBorder="1" applyAlignment="1">
      <alignment vertical="center"/>
    </xf>
    <xf numFmtId="4" fontId="12" fillId="0" borderId="0" xfId="0" applyNumberFormat="1" applyFont="1" applyBorder="1" applyAlignment="1">
      <alignment vertical="center"/>
    </xf>
    <xf numFmtId="4" fontId="12" fillId="0" borderId="10" xfId="0" applyNumberFormat="1" applyFont="1" applyBorder="1" applyAlignment="1">
      <alignment vertical="center"/>
    </xf>
    <xf numFmtId="170" fontId="12" fillId="0" borderId="0" xfId="1" applyNumberFormat="1" applyFont="1" applyBorder="1" applyAlignment="1">
      <alignment horizontal="right" vertical="top"/>
    </xf>
    <xf numFmtId="170" fontId="12" fillId="0" borderId="10" xfId="1" applyNumberFormat="1" applyFont="1" applyBorder="1" applyAlignment="1">
      <alignment horizontal="right" vertical="top"/>
    </xf>
    <xf numFmtId="3" fontId="12" fillId="0" borderId="0" xfId="0" applyNumberFormat="1" applyFont="1" applyBorder="1" applyAlignment="1">
      <alignment horizontal="center" vertical="center"/>
    </xf>
    <xf numFmtId="3" fontId="13" fillId="42" borderId="0" xfId="0" applyNumberFormat="1" applyFont="1" applyFill="1" applyBorder="1" applyAlignment="1">
      <alignment horizontal="center" vertical="center" wrapText="1"/>
    </xf>
    <xf numFmtId="166" fontId="13" fillId="42" borderId="0" xfId="1" applyNumberFormat="1" applyFont="1" applyFill="1" applyBorder="1" applyAlignment="1">
      <alignment vertical="center"/>
    </xf>
    <xf numFmtId="0" fontId="9" fillId="0" borderId="0" xfId="6" applyFont="1" applyAlignment="1">
      <alignment vertical="center"/>
    </xf>
    <xf numFmtId="0" fontId="12" fillId="0" borderId="5" xfId="6" applyFont="1" applyBorder="1" applyAlignment="1">
      <alignment horizontal="justify" vertical="center" wrapText="1"/>
    </xf>
    <xf numFmtId="0" fontId="12" fillId="0" borderId="8" xfId="6" applyFont="1" applyBorder="1" applyAlignment="1">
      <alignment horizontal="justify" vertical="center" wrapText="1"/>
    </xf>
    <xf numFmtId="0" fontId="12" fillId="0" borderId="4" xfId="7" applyFont="1" applyFill="1" applyBorder="1" applyAlignment="1">
      <alignment horizontal="center" vertical="center" wrapText="1"/>
    </xf>
    <xf numFmtId="9" fontId="12" fillId="0" borderId="4" xfId="168" applyFont="1" applyFill="1" applyBorder="1" applyAlignment="1">
      <alignment horizontal="center" vertical="center" wrapText="1"/>
    </xf>
    <xf numFmtId="172" fontId="12" fillId="0" borderId="4" xfId="168" applyNumberFormat="1" applyFont="1" applyFill="1" applyBorder="1" applyAlignment="1">
      <alignment horizontal="center" vertical="center" wrapText="1"/>
    </xf>
    <xf numFmtId="9" fontId="12" fillId="0" borderId="11" xfId="168" applyFont="1" applyBorder="1" applyAlignment="1">
      <alignment horizontal="center" vertical="center"/>
    </xf>
    <xf numFmtId="4" fontId="12" fillId="0" borderId="1" xfId="0" quotePrefix="1" applyNumberFormat="1" applyFont="1" applyBorder="1" applyAlignment="1">
      <alignment horizontal="center" vertical="center"/>
    </xf>
    <xf numFmtId="0" fontId="14" fillId="0" borderId="4" xfId="0" quotePrefix="1" applyFont="1" applyBorder="1" applyAlignment="1">
      <alignment horizontal="center" vertical="center"/>
    </xf>
    <xf numFmtId="0" fontId="47" fillId="0" borderId="3" xfId="0" applyFont="1" applyBorder="1" applyAlignment="1">
      <alignment horizontal="justify" vertical="center"/>
    </xf>
    <xf numFmtId="0" fontId="45" fillId="0" borderId="11" xfId="0" applyFont="1" applyBorder="1" applyAlignment="1">
      <alignment horizontal="justify" vertical="center"/>
    </xf>
    <xf numFmtId="0" fontId="47" fillId="0" borderId="3" xfId="0" applyFont="1" applyBorder="1" applyAlignment="1">
      <alignment horizontal="center" vertical="center"/>
    </xf>
    <xf numFmtId="0" fontId="45" fillId="0" borderId="11" xfId="0" applyFont="1" applyBorder="1" applyAlignment="1">
      <alignment vertical="center"/>
    </xf>
    <xf numFmtId="0" fontId="47" fillId="0" borderId="0" xfId="0" applyFont="1"/>
    <xf numFmtId="0" fontId="45" fillId="0" borderId="0" xfId="0" applyFont="1"/>
    <xf numFmtId="4" fontId="12" fillId="0" borderId="4" xfId="7" applyNumberFormat="1" applyFont="1" applyFill="1" applyBorder="1" applyAlignment="1">
      <alignment horizontal="center" vertical="center" wrapText="1"/>
    </xf>
    <xf numFmtId="0" fontId="12" fillId="0" borderId="4" xfId="7" applyFont="1" applyFill="1" applyBorder="1" applyAlignment="1">
      <alignment horizontal="left" vertical="center" wrapText="1"/>
    </xf>
    <xf numFmtId="0" fontId="16" fillId="42" borderId="1" xfId="0" applyFont="1" applyFill="1" applyBorder="1" applyAlignment="1">
      <alignment horizontal="justify" vertical="center"/>
    </xf>
    <xf numFmtId="0" fontId="16" fillId="42" borderId="1" xfId="0" applyFont="1" applyFill="1" applyBorder="1" applyAlignment="1">
      <alignment horizontal="center" vertical="center"/>
    </xf>
    <xf numFmtId="4" fontId="16" fillId="42" borderId="1" xfId="0" applyNumberFormat="1" applyFont="1" applyFill="1" applyBorder="1" applyAlignment="1">
      <alignment horizontal="right" vertical="center"/>
    </xf>
    <xf numFmtId="0" fontId="12" fillId="0" borderId="4" xfId="12" applyFont="1" applyBorder="1" applyAlignment="1">
      <alignment horizontal="justify" vertical="center" wrapText="1"/>
    </xf>
    <xf numFmtId="0" fontId="13" fillId="0" borderId="0" xfId="12" applyFont="1"/>
    <xf numFmtId="4" fontId="13" fillId="0" borderId="4" xfId="12" applyNumberFormat="1" applyFont="1" applyBorder="1" applyAlignment="1">
      <alignment horizontal="right" vertical="center"/>
    </xf>
    <xf numFmtId="0" fontId="13" fillId="0" borderId="1" xfId="0" applyFont="1" applyBorder="1" applyAlignment="1">
      <alignment vertical="center" wrapText="1"/>
    </xf>
    <xf numFmtId="0" fontId="48" fillId="0" borderId="1" xfId="0" applyFont="1" applyBorder="1" applyAlignment="1">
      <alignment vertical="center"/>
    </xf>
    <xf numFmtId="170" fontId="13" fillId="0" borderId="1" xfId="1" applyNumberFormat="1" applyFont="1" applyBorder="1" applyAlignment="1">
      <alignment vertical="center"/>
    </xf>
    <xf numFmtId="4" fontId="13" fillId="0" borderId="1" xfId="0" applyNumberFormat="1" applyFont="1" applyBorder="1" applyAlignment="1">
      <alignment vertical="center"/>
    </xf>
    <xf numFmtId="170" fontId="9" fillId="0" borderId="1" xfId="0" applyNumberFormat="1" applyFont="1" applyBorder="1"/>
    <xf numFmtId="170" fontId="9" fillId="0" borderId="1" xfId="0" applyNumberFormat="1" applyFont="1" applyBorder="1" applyAlignment="1">
      <alignment horizontal="right"/>
    </xf>
    <xf numFmtId="170" fontId="12" fillId="0" borderId="3" xfId="0" quotePrefix="1" applyNumberFormat="1" applyFont="1" applyBorder="1" applyAlignment="1">
      <alignment horizontal="right" vertical="center"/>
    </xf>
    <xf numFmtId="170" fontId="13" fillId="0" borderId="1" xfId="1" applyNumberFormat="1" applyFont="1" applyBorder="1" applyAlignment="1">
      <alignment horizontal="right" vertical="center"/>
    </xf>
    <xf numFmtId="0" fontId="13" fillId="0" borderId="3" xfId="0" applyFont="1" applyBorder="1" applyAlignment="1">
      <alignment horizontal="right" vertical="center"/>
    </xf>
    <xf numFmtId="2" fontId="13" fillId="0" borderId="3" xfId="0" applyNumberFormat="1" applyFont="1" applyBorder="1" applyAlignment="1">
      <alignment horizontal="right" vertical="center"/>
    </xf>
    <xf numFmtId="0" fontId="12" fillId="0" borderId="6" xfId="0" applyFont="1" applyBorder="1" applyAlignment="1">
      <alignment horizontal="left" vertical="center"/>
    </xf>
    <xf numFmtId="0" fontId="13" fillId="0" borderId="11" xfId="0" applyFont="1" applyBorder="1" applyAlignment="1">
      <alignment horizontal="left" vertical="center"/>
    </xf>
    <xf numFmtId="0" fontId="12" fillId="0" borderId="0" xfId="0" applyFont="1" applyBorder="1" applyAlignment="1">
      <alignment horizontal="left" vertical="center"/>
    </xf>
    <xf numFmtId="0" fontId="13" fillId="0" borderId="10" xfId="0" applyFont="1" applyBorder="1" applyAlignment="1">
      <alignment horizontal="left" vertical="center"/>
    </xf>
    <xf numFmtId="170" fontId="13" fillId="0" borderId="4" xfId="1" applyNumberFormat="1" applyFont="1" applyBorder="1" applyAlignment="1">
      <alignment horizontal="right" vertical="center"/>
    </xf>
    <xf numFmtId="0" fontId="12" fillId="0" borderId="7" xfId="0" applyFont="1" applyBorder="1" applyAlignment="1">
      <alignment horizontal="left" vertical="center"/>
    </xf>
    <xf numFmtId="0" fontId="13" fillId="0" borderId="12" xfId="0" applyFont="1" applyBorder="1" applyAlignment="1">
      <alignment horizontal="left" vertical="center"/>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7" xfId="0" applyFont="1" applyBorder="1" applyAlignment="1">
      <alignment horizontal="left" vertical="center"/>
    </xf>
    <xf numFmtId="0" fontId="12" fillId="0" borderId="0" xfId="0" applyFont="1" applyAlignment="1">
      <alignment vertical="center"/>
    </xf>
    <xf numFmtId="10" fontId="13" fillId="0" borderId="4" xfId="6" quotePrefix="1" applyNumberFormat="1" applyFont="1" applyBorder="1" applyAlignment="1">
      <alignment horizontal="center" vertical="center"/>
    </xf>
    <xf numFmtId="9" fontId="13" fillId="0" borderId="4" xfId="6" quotePrefix="1" applyNumberFormat="1" applyFont="1" applyBorder="1" applyAlignment="1">
      <alignment horizontal="center" vertical="center"/>
    </xf>
    <xf numFmtId="170" fontId="12" fillId="0" borderId="4" xfId="187" applyNumberFormat="1" applyFont="1" applyFill="1" applyBorder="1" applyAlignment="1">
      <alignment horizontal="center" vertical="center" wrapText="1"/>
    </xf>
    <xf numFmtId="173" fontId="13" fillId="0" borderId="4" xfId="6" quotePrefix="1" applyNumberFormat="1" applyFont="1" applyBorder="1" applyAlignment="1">
      <alignment vertical="center"/>
    </xf>
    <xf numFmtId="2" fontId="12" fillId="0" borderId="4" xfId="7" applyNumberFormat="1" applyFont="1" applyFill="1" applyBorder="1" applyAlignment="1">
      <alignment horizontal="center" vertical="center" wrapText="1"/>
    </xf>
    <xf numFmtId="0" fontId="13" fillId="0" borderId="4" xfId="6" quotePrefix="1" applyFont="1" applyBorder="1" applyAlignment="1">
      <alignment horizontal="center" vertical="center"/>
    </xf>
    <xf numFmtId="170" fontId="13" fillId="0" borderId="15" xfId="1" applyNumberFormat="1" applyFont="1" applyBorder="1" applyAlignment="1">
      <alignment horizontal="right" vertical="center"/>
    </xf>
    <xf numFmtId="0" fontId="12" fillId="0" borderId="0" xfId="0" quotePrefix="1" applyFont="1" applyBorder="1" applyAlignment="1">
      <alignment horizontal="center" vertical="center"/>
    </xf>
    <xf numFmtId="0" fontId="13" fillId="0" borderId="10" xfId="0" applyFont="1" applyBorder="1" applyAlignment="1">
      <alignment vertical="center"/>
    </xf>
    <xf numFmtId="0" fontId="13" fillId="0" borderId="14" xfId="0" applyFont="1" applyBorder="1" applyAlignment="1">
      <alignment horizontal="right" vertical="center"/>
    </xf>
    <xf numFmtId="0" fontId="12" fillId="0" borderId="4" xfId="6" applyFont="1" applyBorder="1" applyAlignment="1">
      <alignment horizontal="justify"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2" fillId="0" borderId="14" xfId="0" applyFont="1" applyBorder="1" applyAlignment="1">
      <alignment horizontal="left" vertical="center" wrapText="1"/>
    </xf>
    <xf numFmtId="0" fontId="12" fillId="0" borderId="11"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0" borderId="5" xfId="0" applyFont="1" applyBorder="1" applyAlignment="1">
      <alignment horizontal="justify" vertical="center"/>
    </xf>
    <xf numFmtId="0" fontId="12" fillId="0" borderId="7" xfId="0" applyFont="1" applyBorder="1" applyAlignment="1">
      <alignment horizontal="justify" vertical="center"/>
    </xf>
    <xf numFmtId="0" fontId="12" fillId="0" borderId="12" xfId="0" applyFont="1" applyBorder="1" applyAlignment="1">
      <alignment horizontal="justify" vertical="center"/>
    </xf>
    <xf numFmtId="0" fontId="14" fillId="2" borderId="8" xfId="0" applyFont="1" applyFill="1" applyBorder="1" applyAlignment="1">
      <alignment horizontal="justify" vertical="center" wrapText="1"/>
    </xf>
    <xf numFmtId="0" fontId="14" fillId="2" borderId="9" xfId="0" applyFont="1" applyFill="1" applyBorder="1" applyAlignment="1">
      <alignment horizontal="justify" vertical="center" wrapText="1"/>
    </xf>
    <xf numFmtId="0" fontId="14" fillId="2" borderId="14" xfId="0" applyFont="1" applyFill="1" applyBorder="1" applyAlignment="1">
      <alignment horizontal="justify" vertical="center" wrapText="1"/>
    </xf>
    <xf numFmtId="0" fontId="14" fillId="2" borderId="11" xfId="0" applyFont="1" applyFill="1" applyBorder="1" applyAlignment="1">
      <alignment horizontal="justify"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172" fontId="15" fillId="2" borderId="2" xfId="168" applyNumberFormat="1" applyFont="1" applyFill="1" applyBorder="1" applyAlignment="1">
      <alignment horizontal="center" vertical="center" wrapText="1"/>
    </xf>
    <xf numFmtId="172" fontId="15" fillId="2" borderId="3" xfId="168"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0" fillId="2" borderId="8" xfId="8" applyFont="1" applyFill="1" applyBorder="1" applyAlignment="1">
      <alignment horizontal="center" vertical="center" wrapText="1"/>
    </xf>
    <xf numFmtId="0" fontId="10" fillId="2" borderId="13" xfId="8" applyFont="1" applyFill="1" applyBorder="1" applyAlignment="1">
      <alignment horizontal="center" vertical="center" wrapText="1"/>
    </xf>
    <xf numFmtId="0" fontId="10" fillId="2" borderId="9" xfId="8" applyFont="1" applyFill="1" applyBorder="1" applyAlignment="1">
      <alignment horizontal="center" vertical="center" wrapText="1"/>
    </xf>
    <xf numFmtId="0" fontId="10" fillId="2" borderId="14"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10" fillId="2" borderId="1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6" fillId="2" borderId="1" xfId="8" applyFont="1" applyFill="1" applyBorder="1" applyAlignment="1">
      <alignment horizontal="center" vertical="center" wrapText="1"/>
    </xf>
    <xf numFmtId="0" fontId="16"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2" fillId="0" borderId="5" xfId="8" applyFont="1" applyBorder="1" applyAlignment="1">
      <alignment horizontal="justify" vertical="center"/>
    </xf>
    <xf numFmtId="0" fontId="12" fillId="0" borderId="7" xfId="8" applyFont="1" applyBorder="1" applyAlignment="1">
      <alignment horizontal="justify" vertical="center"/>
    </xf>
    <xf numFmtId="0" fontId="12" fillId="0" borderId="12" xfId="8" applyFont="1" applyBorder="1" applyAlignment="1">
      <alignment horizontal="justify" vertical="center"/>
    </xf>
    <xf numFmtId="0" fontId="14" fillId="2" borderId="2" xfId="8" applyFont="1" applyFill="1" applyBorder="1" applyAlignment="1">
      <alignment horizontal="center" vertical="center"/>
    </xf>
    <xf numFmtId="0" fontId="14" fillId="2" borderId="1" xfId="8" applyFont="1" applyFill="1" applyBorder="1" applyAlignment="1">
      <alignment horizontal="center" vertical="center"/>
    </xf>
    <xf numFmtId="0" fontId="14" fillId="2" borderId="3" xfId="8" applyFont="1" applyFill="1" applyBorder="1" applyAlignment="1">
      <alignment horizontal="center" vertical="center"/>
    </xf>
    <xf numFmtId="0" fontId="14" fillId="2" borderId="5" xfId="8" applyFont="1" applyFill="1" applyBorder="1" applyAlignment="1">
      <alignment horizontal="center" vertical="center" wrapText="1"/>
    </xf>
    <xf numFmtId="0" fontId="14" fillId="2" borderId="7" xfId="8" applyFont="1" applyFill="1" applyBorder="1" applyAlignment="1">
      <alignment horizontal="center" vertical="center" wrapText="1"/>
    </xf>
    <xf numFmtId="0" fontId="14" fillId="2" borderId="12" xfId="8" applyFont="1" applyFill="1" applyBorder="1" applyAlignment="1">
      <alignment horizontal="center" vertical="center" wrapText="1"/>
    </xf>
    <xf numFmtId="0" fontId="15" fillId="2" borderId="5" xfId="8" applyFont="1" applyFill="1" applyBorder="1" applyAlignment="1">
      <alignment horizontal="center" vertical="center" wrapText="1"/>
    </xf>
    <xf numFmtId="0" fontId="15" fillId="2" borderId="12" xfId="8" applyFont="1" applyFill="1" applyBorder="1" applyAlignment="1">
      <alignment horizontal="center" vertical="center" wrapText="1"/>
    </xf>
    <xf numFmtId="172" fontId="15" fillId="2" borderId="5" xfId="168" applyNumberFormat="1" applyFont="1" applyFill="1" applyBorder="1" applyAlignment="1">
      <alignment horizontal="center" vertical="center" wrapText="1"/>
    </xf>
    <xf numFmtId="172" fontId="15" fillId="2" borderId="7" xfId="168" applyNumberFormat="1" applyFont="1" applyFill="1" applyBorder="1" applyAlignment="1">
      <alignment horizontal="center" vertical="center" wrapText="1"/>
    </xf>
    <xf numFmtId="172" fontId="15" fillId="2" borderId="12" xfId="168" applyNumberFormat="1" applyFont="1" applyFill="1" applyBorder="1" applyAlignment="1">
      <alignment horizontal="center" vertical="center" wrapText="1"/>
    </xf>
    <xf numFmtId="0" fontId="15" fillId="2" borderId="5" xfId="8" applyFont="1" applyFill="1" applyBorder="1" applyAlignment="1">
      <alignment horizontal="center" wrapText="1"/>
    </xf>
    <xf numFmtId="0" fontId="15" fillId="2" borderId="7" xfId="8" applyFont="1" applyFill="1" applyBorder="1" applyAlignment="1">
      <alignment horizontal="center" wrapText="1"/>
    </xf>
    <xf numFmtId="0" fontId="15" fillId="2" borderId="12" xfId="8" applyFont="1" applyFill="1" applyBorder="1" applyAlignment="1">
      <alignment horizontal="center" wrapText="1"/>
    </xf>
    <xf numFmtId="0" fontId="14" fillId="2" borderId="5"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12" fillId="0" borderId="15" xfId="7" applyFont="1" applyBorder="1" applyAlignment="1">
      <alignment horizontal="left" vertical="center" wrapText="1"/>
    </xf>
    <xf numFmtId="0" fontId="46" fillId="0" borderId="0" xfId="7" applyFont="1" applyAlignment="1">
      <alignment horizontal="left" vertical="center" wrapText="1"/>
    </xf>
    <xf numFmtId="0" fontId="46" fillId="0" borderId="10" xfId="7" applyFont="1" applyBorder="1" applyAlignment="1">
      <alignment horizontal="left" vertical="center" wrapText="1"/>
    </xf>
    <xf numFmtId="0" fontId="14" fillId="0" borderId="15" xfId="0" quotePrefix="1" applyFont="1" applyBorder="1" applyAlignment="1">
      <alignment horizontal="justify" vertical="center"/>
    </xf>
    <xf numFmtId="0" fontId="14" fillId="0" borderId="0" xfId="0" quotePrefix="1" applyFont="1" applyBorder="1" applyAlignment="1">
      <alignment horizontal="justify" vertical="center"/>
    </xf>
    <xf numFmtId="0" fontId="14" fillId="0" borderId="10" xfId="0" quotePrefix="1" applyFont="1" applyBorder="1" applyAlignment="1">
      <alignment horizontal="justify" vertical="center"/>
    </xf>
    <xf numFmtId="0" fontId="14" fillId="0" borderId="14" xfId="0" quotePrefix="1" applyFont="1" applyBorder="1" applyAlignment="1">
      <alignment horizontal="justify" vertical="center"/>
    </xf>
    <xf numFmtId="0" fontId="14" fillId="0" borderId="6" xfId="0" quotePrefix="1" applyFont="1" applyBorder="1" applyAlignment="1">
      <alignment horizontal="justify" vertical="center"/>
    </xf>
    <xf numFmtId="0" fontId="14" fillId="0" borderId="11" xfId="0" quotePrefix="1" applyFont="1" applyBorder="1" applyAlignment="1">
      <alignment horizontal="justify" vertical="center"/>
    </xf>
    <xf numFmtId="0" fontId="12" fillId="0" borderId="15" xfId="0" applyFont="1" applyBorder="1" applyAlignment="1">
      <alignment horizontal="justify" vertical="center"/>
    </xf>
    <xf numFmtId="0" fontId="12" fillId="0" borderId="0" xfId="0" quotePrefix="1" applyFont="1" applyBorder="1" applyAlignment="1">
      <alignment horizontal="justify" vertical="center"/>
    </xf>
    <xf numFmtId="0" fontId="12" fillId="0" borderId="10" xfId="0" quotePrefix="1" applyFont="1" applyBorder="1" applyAlignment="1">
      <alignment horizontal="justify"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10" xfId="0" applyFont="1" applyBorder="1" applyAlignment="1">
      <alignment vertical="center" wrapText="1"/>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3" fillId="0" borderId="14" xfId="0" applyFont="1" applyBorder="1" applyAlignment="1">
      <alignment horizontal="center" vertical="top"/>
    </xf>
    <xf numFmtId="0" fontId="13" fillId="0" borderId="6" xfId="0" applyFont="1" applyBorder="1" applyAlignment="1">
      <alignment horizontal="center" vertical="top"/>
    </xf>
    <xf numFmtId="0" fontId="13" fillId="0" borderId="11" xfId="0" applyFont="1" applyBorder="1" applyAlignment="1">
      <alignment horizontal="center" vertical="top"/>
    </xf>
    <xf numFmtId="0" fontId="11" fillId="0" borderId="0" xfId="0" applyFont="1" applyAlignment="1">
      <alignment horizontal="center"/>
    </xf>
    <xf numFmtId="0" fontId="11" fillId="0" borderId="0" xfId="0" applyFont="1" applyBorder="1" applyAlignment="1">
      <alignment horizontal="center"/>
    </xf>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5" xfId="0" applyFont="1" applyBorder="1" applyAlignment="1">
      <alignment vertical="top"/>
    </xf>
    <xf numFmtId="0" fontId="12" fillId="0" borderId="0" xfId="0" applyFont="1" applyBorder="1" applyAlignment="1">
      <alignment vertical="top"/>
    </xf>
    <xf numFmtId="0" fontId="12" fillId="0" borderId="10" xfId="0" applyFont="1" applyBorder="1" applyAlignment="1">
      <alignment vertical="top"/>
    </xf>
    <xf numFmtId="0" fontId="13" fillId="0" borderId="8" xfId="0" applyFont="1" applyBorder="1" applyAlignment="1">
      <alignment horizontal="center" vertical="top"/>
    </xf>
    <xf numFmtId="0" fontId="13" fillId="0" borderId="13" xfId="0" applyFont="1" applyBorder="1" applyAlignment="1">
      <alignment horizontal="center" vertical="top"/>
    </xf>
    <xf numFmtId="0" fontId="13" fillId="0" borderId="9" xfId="0" applyFont="1" applyBorder="1" applyAlignment="1">
      <alignment horizontal="center" vertical="top"/>
    </xf>
    <xf numFmtId="0" fontId="14" fillId="2" borderId="1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2" fillId="0" borderId="15" xfId="0" applyFont="1" applyBorder="1" applyAlignment="1">
      <alignment vertical="center"/>
    </xf>
    <xf numFmtId="0" fontId="12" fillId="0" borderId="0" xfId="0" applyFont="1" applyBorder="1" applyAlignment="1">
      <alignment vertical="center"/>
    </xf>
    <xf numFmtId="0" fontId="12" fillId="0" borderId="10" xfId="0" applyFont="1" applyBorder="1" applyAlignment="1">
      <alignment vertical="center"/>
    </xf>
    <xf numFmtId="0" fontId="14" fillId="2" borderId="5" xfId="6" applyFont="1" applyFill="1" applyBorder="1" applyAlignment="1">
      <alignment horizontal="left" vertical="center" wrapText="1"/>
    </xf>
    <xf numFmtId="0" fontId="14" fillId="2" borderId="7" xfId="6" applyFont="1" applyFill="1" applyBorder="1" applyAlignment="1">
      <alignment horizontal="left" vertical="center" wrapText="1"/>
    </xf>
    <xf numFmtId="0" fontId="14" fillId="2" borderId="12" xfId="6" applyFont="1" applyFill="1" applyBorder="1" applyAlignment="1">
      <alignment horizontal="left" vertical="center" wrapText="1"/>
    </xf>
    <xf numFmtId="0" fontId="12" fillId="0" borderId="5" xfId="6" applyFont="1" applyBorder="1" applyAlignment="1">
      <alignment horizontal="justify" vertical="center"/>
    </xf>
    <xf numFmtId="0" fontId="12" fillId="0" borderId="7" xfId="6" applyFont="1" applyBorder="1" applyAlignment="1">
      <alignment horizontal="justify" vertical="center"/>
    </xf>
    <xf numFmtId="0" fontId="12" fillId="0" borderId="12" xfId="6" applyFont="1" applyBorder="1" applyAlignment="1">
      <alignment horizontal="justify" vertical="center"/>
    </xf>
    <xf numFmtId="0" fontId="23" fillId="2" borderId="5" xfId="0" applyFont="1" applyFill="1" applyBorder="1" applyAlignment="1">
      <alignment horizontal="center" vertical="center" wrapText="1"/>
    </xf>
    <xf numFmtId="0" fontId="14" fillId="0" borderId="2" xfId="0"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16" fillId="0" borderId="2" xfId="0" applyFont="1" applyBorder="1" applyAlignment="1">
      <alignment horizontal="center"/>
    </xf>
    <xf numFmtId="0" fontId="16" fillId="0" borderId="1" xfId="0" applyFont="1" applyBorder="1" applyAlignment="1">
      <alignment horizontal="center"/>
    </xf>
    <xf numFmtId="0" fontId="16" fillId="0" borderId="3" xfId="0" applyFont="1" applyBorder="1" applyAlignment="1">
      <alignment horizontal="center"/>
    </xf>
    <xf numFmtId="0" fontId="11"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4" fillId="0" borderId="2" xfId="0" quotePrefix="1" applyFont="1" applyBorder="1" applyAlignment="1">
      <alignment horizontal="center" vertical="top"/>
    </xf>
    <xf numFmtId="0" fontId="14" fillId="0" borderId="1" xfId="0" quotePrefix="1" applyFont="1" applyBorder="1" applyAlignment="1">
      <alignment horizontal="center" vertical="top"/>
    </xf>
    <xf numFmtId="0" fontId="14" fillId="0" borderId="3" xfId="0" quotePrefix="1" applyFont="1" applyBorder="1" applyAlignment="1">
      <alignment horizontal="center" vertical="top"/>
    </xf>
    <xf numFmtId="0" fontId="14" fillId="2" borderId="1"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12" xfId="0" applyFont="1" applyBorder="1" applyAlignment="1">
      <alignment horizontal="center" vertical="center"/>
    </xf>
    <xf numFmtId="4" fontId="12" fillId="0" borderId="5" xfId="0" quotePrefix="1" applyNumberFormat="1" applyFont="1" applyBorder="1" applyAlignment="1">
      <alignment horizontal="center" vertical="center"/>
    </xf>
    <xf numFmtId="4" fontId="12" fillId="0" borderId="12" xfId="0" quotePrefix="1" applyNumberFormat="1" applyFont="1" applyBorder="1" applyAlignment="1">
      <alignment horizontal="center" vertical="center"/>
    </xf>
    <xf numFmtId="0" fontId="14" fillId="0" borderId="5" xfId="0" applyFont="1" applyBorder="1" applyAlignment="1">
      <alignment horizontal="center" vertical="center" wrapText="1"/>
    </xf>
    <xf numFmtId="2" fontId="12" fillId="0" borderId="14" xfId="0" quotePrefix="1" applyNumberFormat="1" applyFont="1" applyBorder="1" applyAlignment="1">
      <alignment horizontal="center" vertical="center"/>
    </xf>
    <xf numFmtId="2" fontId="12" fillId="0" borderId="11" xfId="0" quotePrefix="1" applyNumberFormat="1" applyFont="1" applyBorder="1" applyAlignment="1">
      <alignment horizontal="center" vertical="center"/>
    </xf>
    <xf numFmtId="0" fontId="14" fillId="2" borderId="5"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12" xfId="7" applyFont="1" applyFill="1" applyBorder="1" applyAlignment="1">
      <alignment horizontal="center" vertical="center" wrapText="1"/>
    </xf>
    <xf numFmtId="0" fontId="14" fillId="0" borderId="5" xfId="7" applyFont="1" applyBorder="1" applyAlignment="1">
      <alignment horizontal="justify" vertical="center" wrapText="1"/>
    </xf>
    <xf numFmtId="0" fontId="14" fillId="0" borderId="12" xfId="7" applyFont="1" applyBorder="1" applyAlignment="1">
      <alignment horizontal="justify" vertical="center" wrapText="1"/>
    </xf>
    <xf numFmtId="0" fontId="16" fillId="0" borderId="12" xfId="7" applyFont="1" applyBorder="1"/>
    <xf numFmtId="0" fontId="10" fillId="2" borderId="5" xfId="7" applyFont="1" applyFill="1" applyBorder="1" applyAlignment="1">
      <alignment horizontal="center" vertical="center" wrapText="1"/>
    </xf>
    <xf numFmtId="0" fontId="10" fillId="2" borderId="7" xfId="7" applyFont="1" applyFill="1" applyBorder="1" applyAlignment="1">
      <alignment horizontal="center" vertical="center" wrapText="1"/>
    </xf>
    <xf numFmtId="0" fontId="10" fillId="2" borderId="12" xfId="7" applyFont="1" applyFill="1" applyBorder="1" applyAlignment="1">
      <alignment horizontal="center" vertical="center" wrapText="1"/>
    </xf>
    <xf numFmtId="0" fontId="14" fillId="0" borderId="5" xfId="7" applyFont="1" applyFill="1" applyBorder="1" applyAlignment="1">
      <alignment horizontal="justify" vertical="center"/>
    </xf>
    <xf numFmtId="0" fontId="14" fillId="0" borderId="7" xfId="7" applyFont="1" applyFill="1" applyBorder="1" applyAlignment="1">
      <alignment horizontal="justify" vertical="center"/>
    </xf>
    <xf numFmtId="0" fontId="14" fillId="0" borderId="12" xfId="7" applyFont="1" applyFill="1" applyBorder="1" applyAlignment="1">
      <alignment horizontal="justify" vertical="center"/>
    </xf>
    <xf numFmtId="0" fontId="16" fillId="0" borderId="7" xfId="7" applyFont="1" applyBorder="1" applyAlignment="1">
      <alignment horizontal="center"/>
    </xf>
    <xf numFmtId="0" fontId="11" fillId="2" borderId="2" xfId="12" applyFont="1" applyFill="1" applyBorder="1" applyAlignment="1">
      <alignment horizontal="center" vertical="center" wrapText="1"/>
    </xf>
    <xf numFmtId="0" fontId="11" fillId="2" borderId="3" xfId="12" applyFont="1" applyFill="1" applyBorder="1" applyAlignment="1">
      <alignment horizontal="center" vertical="center" wrapText="1"/>
    </xf>
    <xf numFmtId="0" fontId="16" fillId="2" borderId="7" xfId="0" applyFont="1" applyFill="1" applyBorder="1"/>
    <xf numFmtId="0" fontId="14" fillId="2" borderId="2" xfId="12" applyFont="1" applyFill="1" applyBorder="1" applyAlignment="1">
      <alignment horizontal="center" vertical="center" wrapText="1"/>
    </xf>
    <xf numFmtId="0" fontId="14" fillId="2" borderId="3" xfId="12" applyFont="1" applyFill="1" applyBorder="1" applyAlignment="1">
      <alignment horizontal="center" vertical="center" wrapText="1"/>
    </xf>
  </cellXfs>
  <cellStyles count="188">
    <cellStyle name="20% - Énfasis1 2" xfId="16"/>
    <cellStyle name="20% - Énfasis1 3" xfId="135"/>
    <cellStyle name="20% - Énfasis1 4" xfId="169"/>
    <cellStyle name="20% - Énfasis2 2" xfId="17"/>
    <cellStyle name="20% - Énfasis2 3" xfId="136"/>
    <cellStyle name="20% - Énfasis2 4" xfId="170"/>
    <cellStyle name="20% - Énfasis3 2" xfId="18"/>
    <cellStyle name="20% - Énfasis3 3" xfId="137"/>
    <cellStyle name="20% - Énfasis3 4" xfId="171"/>
    <cellStyle name="20% - Énfasis4 2" xfId="19"/>
    <cellStyle name="20% - Énfasis4 3" xfId="138"/>
    <cellStyle name="20% - Énfasis4 4" xfId="172"/>
    <cellStyle name="20% - Énfasis5" xfId="129" builtinId="46" customBuiltin="1"/>
    <cellStyle name="20% - Énfasis5 2" xfId="20"/>
    <cellStyle name="20% - Énfasis5 3" xfId="21"/>
    <cellStyle name="20% - Énfasis5 4" xfId="173"/>
    <cellStyle name="20% - Énfasis6" xfId="133" builtinId="50" customBuiltin="1"/>
    <cellStyle name="20% - Énfasis6 2" xfId="22"/>
    <cellStyle name="20% - Énfasis6 3" xfId="23"/>
    <cellStyle name="20% - Énfasis6 4" xfId="174"/>
    <cellStyle name="40% - Énfasis1" xfId="120" builtinId="31" customBuiltin="1"/>
    <cellStyle name="40% - Énfasis1 2" xfId="24"/>
    <cellStyle name="40% - Énfasis1 3" xfId="25"/>
    <cellStyle name="40% - Énfasis1 4" xfId="175"/>
    <cellStyle name="40% - Énfasis2" xfId="123" builtinId="35" customBuiltin="1"/>
    <cellStyle name="40% - Énfasis2 2" xfId="26"/>
    <cellStyle name="40% - Énfasis2 3" xfId="27"/>
    <cellStyle name="40% - Énfasis2 4" xfId="176"/>
    <cellStyle name="40% - Énfasis3 2" xfId="28"/>
    <cellStyle name="40% - Énfasis3 3" xfId="139"/>
    <cellStyle name="40% - Énfasis3 4" xfId="177"/>
    <cellStyle name="40% - Énfasis4" xfId="127" builtinId="43" customBuiltin="1"/>
    <cellStyle name="40% - Énfasis4 2" xfId="29"/>
    <cellStyle name="40% - Énfasis4 3" xfId="30"/>
    <cellStyle name="40% - Énfasis4 4" xfId="178"/>
    <cellStyle name="40% - Énfasis5" xfId="130" builtinId="47" customBuiltin="1"/>
    <cellStyle name="40% - Énfasis5 2" xfId="31"/>
    <cellStyle name="40% - Énfasis5 3" xfId="32"/>
    <cellStyle name="40% - Énfasis5 4" xfId="179"/>
    <cellStyle name="40% - Énfasis6" xfId="134" builtinId="51" customBuiltin="1"/>
    <cellStyle name="40% - Énfasis6 2" xfId="33"/>
    <cellStyle name="40% - Énfasis6 3" xfId="34"/>
    <cellStyle name="40% - Énfasis6 4" xfId="180"/>
    <cellStyle name="60% - Énfasis1" xfId="121" builtinId="32" customBuiltin="1"/>
    <cellStyle name="60% - Énfasis1 2" xfId="35"/>
    <cellStyle name="60% - Énfasis2" xfId="124" builtinId="36" customBuiltin="1"/>
    <cellStyle name="60% - Énfasis2 2" xfId="36"/>
    <cellStyle name="60% - Énfasis3 2" xfId="37"/>
    <cellStyle name="60% - Énfasis3 3" xfId="140"/>
    <cellStyle name="60% - Énfasis4 2" xfId="38"/>
    <cellStyle name="60% - Énfasis4 3" xfId="141"/>
    <cellStyle name="60% - Énfasis5" xfId="131" builtinId="48" customBuiltin="1"/>
    <cellStyle name="60% - Énfasis5 2" xfId="39"/>
    <cellStyle name="60% - Énfasis6 2" xfId="40"/>
    <cellStyle name="60% - Énfasis6 3" xfId="142"/>
    <cellStyle name="Buena" xfId="108" builtinId="26" customBuiltin="1"/>
    <cellStyle name="Buena 2" xfId="41"/>
    <cellStyle name="Cálculo" xfId="113" builtinId="22" customBuiltin="1"/>
    <cellStyle name="Cálculo 2" xfId="42"/>
    <cellStyle name="Celda de comprobación" xfId="115" builtinId="23" customBuiltin="1"/>
    <cellStyle name="Celda de comprobación 2" xfId="43"/>
    <cellStyle name="Celda vinculada" xfId="114" builtinId="24" customBuiltin="1"/>
    <cellStyle name="Celda vinculada 2" xfId="44"/>
    <cellStyle name="Encabezado 4" xfId="107" builtinId="19" customBuiltin="1"/>
    <cellStyle name="Encabezado 4 2" xfId="45"/>
    <cellStyle name="Énfasis1" xfId="119" builtinId="29" customBuiltin="1"/>
    <cellStyle name="Énfasis1 2" xfId="46"/>
    <cellStyle name="Énfasis2" xfId="122" builtinId="33" customBuiltin="1"/>
    <cellStyle name="Énfasis2 2" xfId="47"/>
    <cellStyle name="Énfasis3" xfId="125" builtinId="37" customBuiltin="1"/>
    <cellStyle name="Énfasis3 2" xfId="48"/>
    <cellStyle name="Énfasis4" xfId="126" builtinId="41" customBuiltin="1"/>
    <cellStyle name="Énfasis4 2" xfId="49"/>
    <cellStyle name="Énfasis5" xfId="128" builtinId="45" customBuiltin="1"/>
    <cellStyle name="Énfasis5 2" xfId="50"/>
    <cellStyle name="Énfasis6" xfId="132" builtinId="49" customBuiltin="1"/>
    <cellStyle name="Énfasis6 2" xfId="51"/>
    <cellStyle name="Entrada" xfId="111" builtinId="20" customBuiltin="1"/>
    <cellStyle name="Entrada 2" xfId="52"/>
    <cellStyle name="Euro" xfId="53"/>
    <cellStyle name="Excel Built-in Normal" xfId="54"/>
    <cellStyle name="Incorrecto" xfId="109" builtinId="27" customBuiltin="1"/>
    <cellStyle name="Incorrecto 2" xfId="55"/>
    <cellStyle name="Millares" xfId="1" builtinId="3"/>
    <cellStyle name="Millares 2" xfId="2"/>
    <cellStyle name="Millares 2 2" xfId="3"/>
    <cellStyle name="Millares 2 2 2" xfId="143"/>
    <cellStyle name="Millares 2 3" xfId="56"/>
    <cellStyle name="Millares 2 3 2" xfId="144"/>
    <cellStyle name="Millares 3" xfId="4"/>
    <cellStyle name="Millares 3 2" xfId="57"/>
    <cellStyle name="Millares 3 3" xfId="145"/>
    <cellStyle name="Millares 3 4" xfId="146"/>
    <cellStyle name="Millares 4" xfId="5"/>
    <cellStyle name="Millares 4 2" xfId="148"/>
    <cellStyle name="Millares 4 3" xfId="147"/>
    <cellStyle name="Millares 5" xfId="58"/>
    <cellStyle name="Millares 5 2" xfId="150"/>
    <cellStyle name="Millares 5 3" xfId="149"/>
    <cellStyle name="Millares 6" xfId="59"/>
    <cellStyle name="Millares 6 2" xfId="151"/>
    <cellStyle name="Millares 7" xfId="60"/>
    <cellStyle name="Millares 7 2" xfId="61"/>
    <cellStyle name="Moneda" xfId="187" builtinId="4"/>
    <cellStyle name="Moneda 2" xfId="62"/>
    <cellStyle name="Moneda 2 2" xfId="152"/>
    <cellStyle name="Moneda 3" xfId="63"/>
    <cellStyle name="Neutral" xfId="110" builtinId="28" customBuiltin="1"/>
    <cellStyle name="Neutral 2" xfId="64"/>
    <cellStyle name="Normal" xfId="0" builtinId="0"/>
    <cellStyle name="Normal 10" xfId="65"/>
    <cellStyle name="Normal 10 2" xfId="66"/>
    <cellStyle name="Normal 10 3" xfId="153"/>
    <cellStyle name="Normal 10 4" xfId="181"/>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_APP-1" xfId="154"/>
    <cellStyle name="Normal 3" xfId="8"/>
    <cellStyle name="Normal 3 2" xfId="9"/>
    <cellStyle name="Normal 3 2 2" xfId="155"/>
    <cellStyle name="Normal 3 2 3" xfId="182"/>
    <cellStyle name="Normal 3 3" xfId="85"/>
    <cellStyle name="Normal 3 3 2" xfId="156"/>
    <cellStyle name="Normal 3 4" xfId="86"/>
    <cellStyle name="Normal 3 5" xfId="87"/>
    <cellStyle name="Normal 4" xfId="10"/>
    <cellStyle name="Normal 4 2" xfId="88"/>
    <cellStyle name="Normal 5" xfId="11"/>
    <cellStyle name="Normal 5 2" xfId="89"/>
    <cellStyle name="Normal 5 3" xfId="90"/>
    <cellStyle name="Normal 5 4" xfId="157"/>
    <cellStyle name="Normal 5 5" xfId="183"/>
    <cellStyle name="Normal 6" xfId="91"/>
    <cellStyle name="Normal 6 2" xfId="158"/>
    <cellStyle name="Normal 7" xfId="92"/>
    <cellStyle name="Normal 7 2" xfId="160"/>
    <cellStyle name="Normal 7 3" xfId="159"/>
    <cellStyle name="Normal 8" xfId="93"/>
    <cellStyle name="Normal 8 2" xfId="161"/>
    <cellStyle name="Normal 8 3" xfId="184"/>
    <cellStyle name="Normal 9" xfId="94"/>
    <cellStyle name="Normal 9 2" xfId="162"/>
    <cellStyle name="Normal 9 3" xfId="185"/>
    <cellStyle name="Normal_FORMATO IAIE IAT" xfId="12"/>
    <cellStyle name="Normal_Formatos E-M  2008 Benito Juárez" xfId="13"/>
    <cellStyle name="Notas 2" xfId="95"/>
    <cellStyle name="Notas 2 2" xfId="163"/>
    <cellStyle name="Notas 3" xfId="96"/>
    <cellStyle name="Porcentual" xfId="168" builtinId="5"/>
    <cellStyle name="Porcentual 2" xfId="14"/>
    <cellStyle name="Porcentual 2 2" xfId="15"/>
    <cellStyle name="Porcentual 2 2 2" xfId="164"/>
    <cellStyle name="Porcentual 2 3" xfId="165"/>
    <cellStyle name="Porcentual 3" xfId="166"/>
    <cellStyle name="Porcentual 4" xfId="186"/>
    <cellStyle name="Salida" xfId="112" builtinId="21" customBuiltin="1"/>
    <cellStyle name="Salida 2" xfId="97"/>
    <cellStyle name="Texto de advertencia" xfId="116" builtinId="11" customBuiltin="1"/>
    <cellStyle name="Texto de advertencia 2" xfId="98"/>
    <cellStyle name="Texto explicativo" xfId="117" builtinId="53" customBuiltin="1"/>
    <cellStyle name="Texto explicativo 2" xfId="99"/>
    <cellStyle name="Título 1 2" xfId="100"/>
    <cellStyle name="Título 2" xfId="105" builtinId="17" customBuiltin="1"/>
    <cellStyle name="Título 2 2" xfId="101"/>
    <cellStyle name="Título 3" xfId="106" builtinId="18" customBuiltin="1"/>
    <cellStyle name="Título 3 2" xfId="102"/>
    <cellStyle name="Título 4" xfId="103"/>
    <cellStyle name="Título 5" xfId="167"/>
    <cellStyle name="Total" xfId="118" builtinId="25" customBuiltin="1"/>
    <cellStyle name="Total 2" xfId="104"/>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678656</xdr:colOff>
      <xdr:row>8</xdr:row>
      <xdr:rowOff>11905</xdr:rowOff>
    </xdr:from>
    <xdr:to>
      <xdr:col>5</xdr:col>
      <xdr:colOff>11906</xdr:colOff>
      <xdr:row>14</xdr:row>
      <xdr:rowOff>119061</xdr:rowOff>
    </xdr:to>
    <xdr:sp macro="" textlink="">
      <xdr:nvSpPr>
        <xdr:cNvPr id="2" name="1 Rectángulo"/>
        <xdr:cNvSpPr/>
      </xdr:nvSpPr>
      <xdr:spPr>
        <a:xfrm>
          <a:off x="3393281" y="2166936"/>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804334</xdr:colOff>
      <xdr:row>8</xdr:row>
      <xdr:rowOff>148167</xdr:rowOff>
    </xdr:from>
    <xdr:to>
      <xdr:col>2</xdr:col>
      <xdr:colOff>584731</xdr:colOff>
      <xdr:row>14</xdr:row>
      <xdr:rowOff>236802</xdr:rowOff>
    </xdr:to>
    <xdr:sp macro="" textlink="">
      <xdr:nvSpPr>
        <xdr:cNvPr id="2" name="1 Rectángulo"/>
        <xdr:cNvSpPr/>
      </xdr:nvSpPr>
      <xdr:spPr>
        <a:xfrm>
          <a:off x="3619501" y="1492250"/>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4:M35"/>
  <sheetViews>
    <sheetView showGridLines="0" zoomScale="80" zoomScaleNormal="80" workbookViewId="0">
      <selection activeCell="C50" sqref="C50"/>
    </sheetView>
  </sheetViews>
  <sheetFormatPr baseColWidth="10" defaultColWidth="11.42578125" defaultRowHeight="13.5"/>
  <cols>
    <col min="1" max="5" width="11.42578125" style="1"/>
    <col min="6" max="6" width="10.7109375" style="1" customWidth="1"/>
    <col min="7" max="10" width="11.42578125" style="1"/>
    <col min="11" max="11" width="12.5703125" style="1" customWidth="1"/>
    <col min="12" max="16384" width="11.42578125" style="1"/>
  </cols>
  <sheetData>
    <row r="14" spans="1:13" ht="13.15" customHeight="1">
      <c r="A14" s="347" t="s">
        <v>168</v>
      </c>
      <c r="B14" s="347"/>
      <c r="C14" s="347"/>
      <c r="D14" s="347"/>
      <c r="E14" s="347"/>
      <c r="F14" s="347"/>
      <c r="G14" s="347"/>
      <c r="H14" s="347"/>
      <c r="I14" s="347"/>
      <c r="J14" s="347"/>
      <c r="K14" s="347"/>
      <c r="L14" s="99"/>
      <c r="M14" s="99"/>
    </row>
    <row r="15" spans="1:13" ht="13.15" customHeight="1">
      <c r="A15" s="347"/>
      <c r="B15" s="347"/>
      <c r="C15" s="347"/>
      <c r="D15" s="347"/>
      <c r="E15" s="347"/>
      <c r="F15" s="347"/>
      <c r="G15" s="347"/>
      <c r="H15" s="347"/>
      <c r="I15" s="347"/>
      <c r="J15" s="347"/>
      <c r="K15" s="347"/>
      <c r="L15" s="99"/>
      <c r="M15" s="99"/>
    </row>
    <row r="16" spans="1:13" ht="13.15" customHeight="1">
      <c r="A16" s="347"/>
      <c r="B16" s="347"/>
      <c r="C16" s="347"/>
      <c r="D16" s="347"/>
      <c r="E16" s="347"/>
      <c r="F16" s="347"/>
      <c r="G16" s="347"/>
      <c r="H16" s="347"/>
      <c r="I16" s="347"/>
      <c r="J16" s="347"/>
      <c r="K16" s="347"/>
      <c r="L16" s="99"/>
      <c r="M16" s="99"/>
    </row>
    <row r="18" spans="1:13" ht="15" customHeight="1">
      <c r="A18" s="348" t="s">
        <v>150</v>
      </c>
      <c r="B18" s="348"/>
      <c r="C18" s="348"/>
      <c r="D18" s="348"/>
      <c r="E18" s="348"/>
      <c r="F18" s="348"/>
      <c r="G18" s="348"/>
      <c r="H18" s="348"/>
      <c r="I18" s="348"/>
      <c r="J18" s="348"/>
      <c r="K18" s="348"/>
      <c r="L18" s="99"/>
      <c r="M18" s="99"/>
    </row>
    <row r="19" spans="1:13" ht="15" customHeight="1">
      <c r="A19" s="348"/>
      <c r="B19" s="348"/>
      <c r="C19" s="348"/>
      <c r="D19" s="348"/>
      <c r="E19" s="348"/>
      <c r="F19" s="348"/>
      <c r="G19" s="348"/>
      <c r="H19" s="348"/>
      <c r="I19" s="348"/>
      <c r="J19" s="348"/>
      <c r="K19" s="348"/>
      <c r="L19" s="99"/>
      <c r="M19" s="99"/>
    </row>
    <row r="20" spans="1:13" ht="15" customHeight="1">
      <c r="A20" s="348"/>
      <c r="B20" s="348"/>
      <c r="C20" s="348"/>
      <c r="D20" s="348"/>
      <c r="E20" s="348"/>
      <c r="F20" s="348"/>
      <c r="G20" s="348"/>
      <c r="H20" s="348"/>
      <c r="I20" s="348"/>
      <c r="J20" s="348"/>
      <c r="K20" s="348"/>
      <c r="L20" s="99"/>
      <c r="M20" s="99"/>
    </row>
    <row r="21" spans="1:13" ht="15" customHeight="1">
      <c r="A21" s="348"/>
      <c r="B21" s="348"/>
      <c r="C21" s="348"/>
      <c r="D21" s="348"/>
      <c r="E21" s="348"/>
      <c r="F21" s="348"/>
      <c r="G21" s="348"/>
      <c r="H21" s="348"/>
      <c r="I21" s="348"/>
      <c r="J21" s="348"/>
      <c r="K21" s="348"/>
      <c r="L21" s="99"/>
      <c r="M21" s="99"/>
    </row>
    <row r="22" spans="1:13" ht="13.15" customHeight="1">
      <c r="A22" s="99"/>
      <c r="B22" s="99"/>
      <c r="C22" s="99"/>
      <c r="D22" s="99"/>
      <c r="E22" s="99"/>
      <c r="F22" s="99"/>
      <c r="G22" s="99"/>
      <c r="H22" s="99"/>
      <c r="I22" s="99"/>
      <c r="J22" s="99"/>
      <c r="K22" s="99"/>
      <c r="L22" s="99"/>
      <c r="M22" s="99"/>
    </row>
    <row r="23" spans="1:13" ht="13.15" customHeight="1">
      <c r="A23" s="99"/>
      <c r="B23" s="99"/>
      <c r="C23" s="99"/>
      <c r="D23" s="99"/>
      <c r="E23" s="99"/>
      <c r="F23" s="99"/>
      <c r="G23" s="99"/>
      <c r="H23" s="99"/>
      <c r="I23" s="99"/>
      <c r="J23" s="99"/>
      <c r="K23" s="99"/>
      <c r="L23" s="99"/>
      <c r="M23" s="99"/>
    </row>
    <row r="33" spans="1:13" s="103" customFormat="1" ht="16.5">
      <c r="A33" s="155" t="s">
        <v>176</v>
      </c>
      <c r="B33" s="85"/>
      <c r="C33" s="85"/>
      <c r="D33" s="100"/>
      <c r="E33" s="100"/>
      <c r="F33" s="101"/>
      <c r="G33" s="156" t="s">
        <v>175</v>
      </c>
      <c r="H33" s="85"/>
      <c r="I33" s="85"/>
      <c r="J33" s="85"/>
      <c r="K33" s="102"/>
      <c r="L33" s="102"/>
    </row>
    <row r="34" spans="1:13" s="103" customFormat="1" ht="19.899999999999999" customHeight="1">
      <c r="B34" s="349" t="s">
        <v>169</v>
      </c>
      <c r="C34" s="349"/>
      <c r="D34" s="349"/>
      <c r="E34" s="349"/>
      <c r="F34" s="104"/>
      <c r="H34" s="349" t="s">
        <v>171</v>
      </c>
      <c r="I34" s="349"/>
      <c r="J34" s="349"/>
      <c r="K34" s="349"/>
      <c r="L34" s="104"/>
      <c r="M34" s="104"/>
    </row>
    <row r="35" spans="1:13" ht="16.5">
      <c r="B35" s="350" t="s">
        <v>170</v>
      </c>
      <c r="C35" s="350"/>
      <c r="D35" s="350"/>
      <c r="E35" s="350"/>
      <c r="H35" s="350" t="s">
        <v>172</v>
      </c>
      <c r="I35" s="350"/>
      <c r="J35" s="350"/>
      <c r="K35" s="350"/>
    </row>
  </sheetData>
  <mergeCells count="6">
    <mergeCell ref="A14:K16"/>
    <mergeCell ref="A18:K21"/>
    <mergeCell ref="B34:E34"/>
    <mergeCell ref="B35:E35"/>
    <mergeCell ref="H34:K34"/>
    <mergeCell ref="H35: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dimension ref="A1:S24"/>
  <sheetViews>
    <sheetView showGridLines="0" zoomScale="80" zoomScaleNormal="80" zoomScaleSheetLayoutView="70" workbookViewId="0">
      <selection activeCell="E18" sqref="E18"/>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19" ht="35.1" customHeight="1">
      <c r="A1" s="357" t="s">
        <v>97</v>
      </c>
      <c r="B1" s="358"/>
      <c r="C1" s="359"/>
    </row>
    <row r="2" spans="1:19" ht="6" customHeight="1">
      <c r="C2" s="82"/>
    </row>
    <row r="3" spans="1:19" s="82" customFormat="1" ht="20.100000000000001" customHeight="1">
      <c r="A3" s="360" t="s">
        <v>163</v>
      </c>
      <c r="B3" s="361"/>
      <c r="C3" s="362"/>
      <c r="D3" s="83"/>
      <c r="E3" s="83"/>
      <c r="F3" s="83"/>
      <c r="G3" s="83"/>
      <c r="H3" s="83"/>
      <c r="I3" s="83"/>
      <c r="J3" s="83"/>
      <c r="K3" s="83"/>
      <c r="L3" s="83"/>
      <c r="M3" s="83"/>
      <c r="N3" s="83"/>
      <c r="O3" s="83"/>
      <c r="P3" s="83"/>
      <c r="Q3" s="83"/>
      <c r="R3" s="83"/>
      <c r="S3" s="83"/>
    </row>
    <row r="4" spans="1:19" s="82" customFormat="1" ht="20.100000000000001" customHeight="1">
      <c r="A4" s="360" t="s">
        <v>164</v>
      </c>
      <c r="B4" s="361"/>
      <c r="C4" s="362"/>
      <c r="D4" s="83"/>
      <c r="E4" s="83"/>
      <c r="F4" s="83"/>
      <c r="G4" s="83"/>
      <c r="H4" s="83"/>
      <c r="I4" s="83"/>
      <c r="J4" s="83"/>
      <c r="K4" s="83"/>
      <c r="L4" s="83"/>
      <c r="M4" s="83"/>
      <c r="N4" s="83"/>
      <c r="O4" s="83"/>
      <c r="P4" s="83"/>
      <c r="Q4" s="83"/>
      <c r="R4" s="83"/>
      <c r="S4" s="83"/>
    </row>
    <row r="5" spans="1:19" s="82" customFormat="1" ht="20.100000000000001" customHeight="1">
      <c r="A5" s="360" t="s">
        <v>299</v>
      </c>
      <c r="B5" s="361"/>
      <c r="C5" s="362"/>
      <c r="D5" s="83"/>
      <c r="E5" s="83"/>
      <c r="F5" s="83"/>
      <c r="G5" s="83"/>
      <c r="H5" s="83"/>
      <c r="I5" s="83"/>
      <c r="J5" s="83"/>
      <c r="K5" s="83"/>
      <c r="L5" s="83"/>
      <c r="M5" s="83"/>
      <c r="N5" s="83"/>
      <c r="O5" s="83"/>
      <c r="P5" s="83"/>
      <c r="Q5" s="83"/>
      <c r="R5" s="83"/>
      <c r="S5" s="83"/>
    </row>
    <row r="6" spans="1:19" ht="30" customHeight="1">
      <c r="A6" s="407" t="s">
        <v>99</v>
      </c>
      <c r="B6" s="408"/>
      <c r="C6" s="409"/>
    </row>
    <row r="7" spans="1:19" s="66" customFormat="1" ht="15" customHeight="1">
      <c r="A7" s="97"/>
      <c r="B7" s="80"/>
      <c r="C7" s="211"/>
    </row>
    <row r="8" spans="1:19" s="66" customFormat="1" ht="39.75" customHeight="1">
      <c r="A8" s="419" t="s">
        <v>304</v>
      </c>
      <c r="B8" s="420"/>
      <c r="C8" s="421"/>
    </row>
    <row r="9" spans="1:19" s="66" customFormat="1" ht="15" customHeight="1">
      <c r="A9" s="413"/>
      <c r="B9" s="414"/>
      <c r="C9" s="415"/>
    </row>
    <row r="10" spans="1:19" s="66" customFormat="1" ht="15" customHeight="1">
      <c r="A10" s="413"/>
      <c r="B10" s="414"/>
      <c r="C10" s="415"/>
    </row>
    <row r="11" spans="1:19" s="66" customFormat="1" ht="15" customHeight="1">
      <c r="A11" s="413"/>
      <c r="B11" s="414"/>
      <c r="C11" s="415"/>
    </row>
    <row r="12" spans="1:19" s="66" customFormat="1" ht="15" customHeight="1">
      <c r="A12" s="413"/>
      <c r="B12" s="414"/>
      <c r="C12" s="415"/>
    </row>
    <row r="13" spans="1:19" s="66" customFormat="1" ht="15" customHeight="1">
      <c r="A13" s="413"/>
      <c r="B13" s="414"/>
      <c r="C13" s="415"/>
    </row>
    <row r="14" spans="1:19" s="66" customFormat="1" ht="15" customHeight="1">
      <c r="A14" s="413"/>
      <c r="B14" s="414"/>
      <c r="C14" s="415"/>
    </row>
    <row r="15" spans="1:19" s="66" customFormat="1" ht="15" customHeight="1">
      <c r="A15" s="413"/>
      <c r="B15" s="414"/>
      <c r="C15" s="415"/>
    </row>
    <row r="16" spans="1:19" s="66" customFormat="1" ht="15" customHeight="1">
      <c r="A16" s="413"/>
      <c r="B16" s="414"/>
      <c r="C16" s="415"/>
    </row>
    <row r="17" spans="1:3" s="66" customFormat="1" ht="15" customHeight="1">
      <c r="A17" s="413"/>
      <c r="B17" s="414"/>
      <c r="C17" s="415"/>
    </row>
    <row r="18" spans="1:3" s="66" customFormat="1" ht="15" customHeight="1">
      <c r="A18" s="413"/>
      <c r="B18" s="414"/>
      <c r="C18" s="415"/>
    </row>
    <row r="19" spans="1:3" s="66" customFormat="1" ht="15" customHeight="1">
      <c r="A19" s="413"/>
      <c r="B19" s="414"/>
      <c r="C19" s="415"/>
    </row>
    <row r="20" spans="1:3" s="66" customFormat="1" ht="15" customHeight="1">
      <c r="A20" s="413"/>
      <c r="B20" s="414"/>
      <c r="C20" s="415"/>
    </row>
    <row r="21" spans="1:3" s="66" customFormat="1" ht="15" customHeight="1">
      <c r="A21" s="416"/>
      <c r="B21" s="417"/>
      <c r="C21" s="418"/>
    </row>
    <row r="23" spans="1:3">
      <c r="A23" s="36"/>
      <c r="B23" s="36"/>
      <c r="C23" s="7"/>
    </row>
    <row r="24" spans="1:3">
      <c r="A24" s="37"/>
      <c r="B24" s="37"/>
      <c r="C24" s="10"/>
    </row>
  </sheetData>
  <mergeCells count="19">
    <mergeCell ref="A8:C8"/>
    <mergeCell ref="A1:C1"/>
    <mergeCell ref="A3:C3"/>
    <mergeCell ref="A4:C4"/>
    <mergeCell ref="A5:C5"/>
    <mergeCell ref="A6:C6"/>
    <mergeCell ref="A13:C13"/>
    <mergeCell ref="A14:C14"/>
    <mergeCell ref="A15:C15"/>
    <mergeCell ref="A16:C16"/>
    <mergeCell ref="A9:C9"/>
    <mergeCell ref="A10:C10"/>
    <mergeCell ref="A11:C11"/>
    <mergeCell ref="A12:C12"/>
    <mergeCell ref="A17:C17"/>
    <mergeCell ref="A18:C18"/>
    <mergeCell ref="A19:C19"/>
    <mergeCell ref="A20:C20"/>
    <mergeCell ref="A21:C21"/>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dimension ref="A1:S21"/>
  <sheetViews>
    <sheetView showGridLines="0" zoomScale="80" zoomScaleNormal="80" zoomScaleSheetLayoutView="70" workbookViewId="0">
      <selection activeCell="C36" sqref="C36"/>
    </sheetView>
  </sheetViews>
  <sheetFormatPr baseColWidth="10" defaultColWidth="11.42578125" defaultRowHeight="13.5"/>
  <cols>
    <col min="1" max="1" width="50" style="1" customWidth="1"/>
    <col min="2" max="2" width="6.5703125" style="1" customWidth="1"/>
    <col min="3" max="3" width="82.7109375" style="1" customWidth="1"/>
    <col min="4" max="16384" width="11.42578125" style="1"/>
  </cols>
  <sheetData>
    <row r="1" spans="1:19" ht="35.1" customHeight="1">
      <c r="A1" s="357" t="s">
        <v>97</v>
      </c>
      <c r="B1" s="358"/>
      <c r="C1" s="359"/>
    </row>
    <row r="2" spans="1:19" ht="6" customHeight="1">
      <c r="C2" s="82"/>
    </row>
    <row r="3" spans="1:19" s="82" customFormat="1" ht="20.100000000000001" customHeight="1">
      <c r="A3" s="360" t="s">
        <v>163</v>
      </c>
      <c r="B3" s="361"/>
      <c r="C3" s="362"/>
      <c r="D3" s="83"/>
      <c r="E3" s="83"/>
      <c r="F3" s="83"/>
      <c r="G3" s="83"/>
      <c r="H3" s="83"/>
      <c r="I3" s="83"/>
      <c r="J3" s="83"/>
      <c r="K3" s="83"/>
      <c r="L3" s="83"/>
      <c r="M3" s="83"/>
      <c r="N3" s="83"/>
      <c r="O3" s="83"/>
      <c r="P3" s="83"/>
      <c r="Q3" s="83"/>
      <c r="R3" s="83"/>
      <c r="S3" s="83"/>
    </row>
    <row r="4" spans="1:19" s="82" customFormat="1" ht="20.100000000000001" customHeight="1">
      <c r="A4" s="360" t="s">
        <v>164</v>
      </c>
      <c r="B4" s="361"/>
      <c r="C4" s="362"/>
      <c r="D4" s="83"/>
      <c r="E4" s="83"/>
      <c r="F4" s="83"/>
      <c r="G4" s="83"/>
      <c r="H4" s="83"/>
      <c r="I4" s="83"/>
      <c r="J4" s="83"/>
      <c r="K4" s="83"/>
      <c r="L4" s="83"/>
      <c r="M4" s="83"/>
      <c r="N4" s="83"/>
      <c r="O4" s="83"/>
      <c r="P4" s="83"/>
      <c r="Q4" s="83"/>
      <c r="R4" s="83"/>
      <c r="S4" s="83"/>
    </row>
    <row r="5" spans="1:19" s="82" customFormat="1" ht="20.100000000000001" customHeight="1">
      <c r="A5" s="360" t="s">
        <v>600</v>
      </c>
      <c r="B5" s="361"/>
      <c r="C5" s="362"/>
      <c r="D5" s="83"/>
      <c r="E5" s="83"/>
      <c r="F5" s="83"/>
      <c r="G5" s="83"/>
      <c r="H5" s="83"/>
      <c r="I5" s="83"/>
      <c r="J5" s="83"/>
      <c r="K5" s="83"/>
      <c r="L5" s="83"/>
      <c r="M5" s="83"/>
      <c r="N5" s="83"/>
      <c r="O5" s="83"/>
      <c r="P5" s="83"/>
      <c r="Q5" s="83"/>
      <c r="R5" s="83"/>
      <c r="S5" s="83"/>
    </row>
    <row r="6" spans="1:19" ht="30" customHeight="1">
      <c r="A6" s="407" t="s">
        <v>99</v>
      </c>
      <c r="B6" s="408"/>
      <c r="C6" s="409"/>
    </row>
    <row r="7" spans="1:19" s="66" customFormat="1" ht="15" customHeight="1">
      <c r="A7" s="97"/>
      <c r="B7" s="80"/>
      <c r="C7" s="211"/>
    </row>
    <row r="8" spans="1:19" s="66" customFormat="1" ht="66" customHeight="1">
      <c r="A8" s="419" t="s">
        <v>305</v>
      </c>
      <c r="B8" s="420"/>
      <c r="C8" s="421"/>
    </row>
    <row r="9" spans="1:19" s="66" customFormat="1" ht="15" customHeight="1">
      <c r="A9" s="413"/>
      <c r="B9" s="414"/>
      <c r="C9" s="415"/>
    </row>
    <row r="10" spans="1:19" s="66" customFormat="1" ht="15" customHeight="1">
      <c r="A10" s="413"/>
      <c r="B10" s="414"/>
      <c r="C10" s="415"/>
    </row>
    <row r="11" spans="1:19" s="66" customFormat="1" ht="15" customHeight="1">
      <c r="A11" s="413"/>
      <c r="B11" s="414"/>
      <c r="C11" s="415"/>
    </row>
    <row r="12" spans="1:19" s="66" customFormat="1" ht="15" customHeight="1">
      <c r="A12" s="413"/>
      <c r="B12" s="414"/>
      <c r="C12" s="415"/>
    </row>
    <row r="13" spans="1:19" s="66" customFormat="1" ht="15" customHeight="1">
      <c r="A13" s="413"/>
      <c r="B13" s="414"/>
      <c r="C13" s="415"/>
    </row>
    <row r="14" spans="1:19" s="66" customFormat="1" ht="15" customHeight="1">
      <c r="A14" s="413"/>
      <c r="B14" s="414"/>
      <c r="C14" s="415"/>
    </row>
    <row r="15" spans="1:19" s="66" customFormat="1" ht="15" customHeight="1">
      <c r="A15" s="413"/>
      <c r="B15" s="414"/>
      <c r="C15" s="415"/>
    </row>
    <row r="16" spans="1:19" s="66" customFormat="1" ht="15" customHeight="1">
      <c r="A16" s="413"/>
      <c r="B16" s="414"/>
      <c r="C16" s="415"/>
    </row>
    <row r="17" spans="1:3" s="66" customFormat="1" ht="15" customHeight="1">
      <c r="A17" s="413"/>
      <c r="B17" s="414"/>
      <c r="C17" s="415"/>
    </row>
    <row r="18" spans="1:3" s="66" customFormat="1" ht="15" customHeight="1">
      <c r="A18" s="416"/>
      <c r="B18" s="417"/>
      <c r="C18" s="418"/>
    </row>
    <row r="20" spans="1:3">
      <c r="A20" s="36"/>
      <c r="B20" s="36"/>
      <c r="C20" s="7"/>
    </row>
    <row r="21" spans="1:3">
      <c r="A21" s="37"/>
      <c r="B21" s="37"/>
      <c r="C21" s="10"/>
    </row>
  </sheetData>
  <mergeCells count="16">
    <mergeCell ref="A8:C8"/>
    <mergeCell ref="A1:C1"/>
    <mergeCell ref="A3:C3"/>
    <mergeCell ref="A4:C4"/>
    <mergeCell ref="A5:C5"/>
    <mergeCell ref="A6:C6"/>
    <mergeCell ref="A10:C10"/>
    <mergeCell ref="A11:C11"/>
    <mergeCell ref="A12:C12"/>
    <mergeCell ref="A13:C13"/>
    <mergeCell ref="A9:C9"/>
    <mergeCell ref="A14:C14"/>
    <mergeCell ref="A15:C15"/>
    <mergeCell ref="A16:C16"/>
    <mergeCell ref="A17:C17"/>
    <mergeCell ref="A18:C1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dimension ref="A1:P50"/>
  <sheetViews>
    <sheetView showGridLines="0" topLeftCell="A4" zoomScale="90" zoomScaleNormal="90" workbookViewId="0">
      <pane ySplit="4" topLeftCell="A23" activePane="bottomLeft" state="frozen"/>
      <selection activeCell="A4" sqref="A4"/>
      <selection pane="bottomLeft" activeCell="A29" sqref="A29:O29"/>
    </sheetView>
  </sheetViews>
  <sheetFormatPr baseColWidth="10" defaultColWidth="11.42578125" defaultRowHeight="13.5"/>
  <cols>
    <col min="1" max="7" width="5" style="1" customWidth="1"/>
    <col min="8" max="8" width="57" style="1" customWidth="1"/>
    <col min="9" max="9" width="10.7109375" style="1" customWidth="1"/>
    <col min="10" max="10" width="12.7109375" style="1" customWidth="1"/>
    <col min="11" max="11" width="14.5703125" style="1" customWidth="1"/>
    <col min="12" max="12" width="12.7109375" style="1" customWidth="1"/>
    <col min="13" max="13" width="14.5703125" style="1" customWidth="1"/>
    <col min="14" max="14" width="15.28515625" style="1" customWidth="1"/>
    <col min="15" max="15" width="11.7109375" style="1" customWidth="1"/>
    <col min="16" max="16" width="6.85546875" style="1" customWidth="1"/>
    <col min="17" max="17" width="6.7109375" style="1" customWidth="1"/>
    <col min="18" max="16384" width="11.42578125" style="1"/>
  </cols>
  <sheetData>
    <row r="1" spans="1:15" ht="34.9" customHeight="1">
      <c r="A1" s="357" t="s">
        <v>153</v>
      </c>
      <c r="B1" s="358"/>
      <c r="C1" s="358"/>
      <c r="D1" s="358"/>
      <c r="E1" s="358"/>
      <c r="F1" s="358"/>
      <c r="G1" s="358"/>
      <c r="H1" s="358"/>
      <c r="I1" s="358"/>
      <c r="J1" s="358"/>
      <c r="K1" s="358"/>
      <c r="L1" s="358"/>
      <c r="M1" s="358"/>
      <c r="N1" s="358"/>
      <c r="O1" s="359"/>
    </row>
    <row r="2" spans="1:15" ht="7.9" customHeight="1">
      <c r="A2" s="151"/>
      <c r="B2" s="151"/>
      <c r="C2" s="151"/>
      <c r="D2" s="151"/>
      <c r="E2" s="151"/>
      <c r="F2" s="151"/>
      <c r="G2" s="151"/>
      <c r="H2" s="151"/>
      <c r="I2" s="151"/>
      <c r="J2" s="151"/>
      <c r="K2" s="151"/>
      <c r="L2" s="151"/>
      <c r="M2" s="151"/>
      <c r="N2" s="151"/>
      <c r="O2" s="151"/>
    </row>
    <row r="3" spans="1:15" ht="19.149999999999999" customHeight="1">
      <c r="A3" s="433" t="s">
        <v>163</v>
      </c>
      <c r="B3" s="434"/>
      <c r="C3" s="434"/>
      <c r="D3" s="434"/>
      <c r="E3" s="434"/>
      <c r="F3" s="434"/>
      <c r="G3" s="434"/>
      <c r="H3" s="434"/>
      <c r="I3" s="434"/>
      <c r="J3" s="434"/>
      <c r="K3" s="434"/>
      <c r="L3" s="434"/>
      <c r="M3" s="434"/>
      <c r="N3" s="434"/>
      <c r="O3" s="435"/>
    </row>
    <row r="4" spans="1:15" ht="19.149999999999999" customHeight="1">
      <c r="A4" s="433" t="s">
        <v>164</v>
      </c>
      <c r="B4" s="434"/>
      <c r="C4" s="434"/>
      <c r="D4" s="434"/>
      <c r="E4" s="434"/>
      <c r="F4" s="434"/>
      <c r="G4" s="434"/>
      <c r="H4" s="434"/>
      <c r="I4" s="434"/>
      <c r="J4" s="434"/>
      <c r="K4" s="434"/>
      <c r="L4" s="434"/>
      <c r="M4" s="434"/>
      <c r="N4" s="434"/>
      <c r="O4" s="435"/>
    </row>
    <row r="5" spans="1:15" ht="19.899999999999999" customHeight="1">
      <c r="A5" s="355" t="s">
        <v>92</v>
      </c>
      <c r="B5" s="355" t="s">
        <v>154</v>
      </c>
      <c r="C5" s="355" t="s">
        <v>42</v>
      </c>
      <c r="D5" s="355" t="s">
        <v>39</v>
      </c>
      <c r="E5" s="355" t="s">
        <v>40</v>
      </c>
      <c r="F5" s="355" t="s">
        <v>10</v>
      </c>
      <c r="G5" s="355" t="s">
        <v>82</v>
      </c>
      <c r="H5" s="443" t="s">
        <v>11</v>
      </c>
      <c r="I5" s="355" t="s">
        <v>155</v>
      </c>
      <c r="J5" s="373" t="s">
        <v>156</v>
      </c>
      <c r="K5" s="374"/>
      <c r="L5" s="442"/>
      <c r="M5" s="373" t="s">
        <v>157</v>
      </c>
      <c r="N5" s="374"/>
      <c r="O5" s="442"/>
    </row>
    <row r="6" spans="1:15" ht="19.899999999999999" customHeight="1">
      <c r="A6" s="356"/>
      <c r="B6" s="356"/>
      <c r="C6" s="356"/>
      <c r="D6" s="356"/>
      <c r="E6" s="356"/>
      <c r="F6" s="356"/>
      <c r="G6" s="356"/>
      <c r="H6" s="444"/>
      <c r="I6" s="356"/>
      <c r="J6" s="128" t="s">
        <v>158</v>
      </c>
      <c r="K6" s="128" t="s">
        <v>162</v>
      </c>
      <c r="L6" s="128" t="s">
        <v>159</v>
      </c>
      <c r="M6" s="128" t="s">
        <v>100</v>
      </c>
      <c r="N6" s="128" t="s">
        <v>145</v>
      </c>
      <c r="O6" s="128" t="s">
        <v>19</v>
      </c>
    </row>
    <row r="7" spans="1:15" s="130" customFormat="1" ht="15" customHeight="1">
      <c r="A7" s="129" t="s">
        <v>0</v>
      </c>
      <c r="B7" s="129" t="s">
        <v>0</v>
      </c>
      <c r="C7" s="129" t="s">
        <v>0</v>
      </c>
      <c r="D7" s="129" t="s">
        <v>0</v>
      </c>
      <c r="E7" s="129" t="s">
        <v>0</v>
      </c>
      <c r="F7" s="129" t="s">
        <v>0</v>
      </c>
      <c r="G7" s="129" t="s">
        <v>0</v>
      </c>
      <c r="H7" s="152" t="s">
        <v>0</v>
      </c>
      <c r="I7" s="129" t="s">
        <v>0</v>
      </c>
      <c r="J7" s="129" t="s">
        <v>1</v>
      </c>
      <c r="K7" s="129" t="s">
        <v>1</v>
      </c>
      <c r="L7" s="129" t="s">
        <v>1</v>
      </c>
      <c r="M7" s="129" t="s">
        <v>2</v>
      </c>
      <c r="N7" s="129" t="s">
        <v>2</v>
      </c>
      <c r="O7" s="129" t="s">
        <v>2</v>
      </c>
    </row>
    <row r="8" spans="1:15">
      <c r="A8" s="439"/>
      <c r="B8" s="440"/>
      <c r="C8" s="440"/>
      <c r="D8" s="440"/>
      <c r="E8" s="440"/>
      <c r="F8" s="440"/>
      <c r="G8" s="440"/>
      <c r="H8" s="440"/>
      <c r="I8" s="440"/>
      <c r="J8" s="440"/>
      <c r="K8" s="440"/>
      <c r="L8" s="440"/>
      <c r="M8" s="440"/>
      <c r="N8" s="440"/>
      <c r="O8" s="441"/>
    </row>
    <row r="9" spans="1:15">
      <c r="A9" s="436" t="s">
        <v>306</v>
      </c>
      <c r="B9" s="437"/>
      <c r="C9" s="437"/>
      <c r="D9" s="437"/>
      <c r="E9" s="437"/>
      <c r="F9" s="437"/>
      <c r="G9" s="437"/>
      <c r="H9" s="437"/>
      <c r="I9" s="437"/>
      <c r="J9" s="437"/>
      <c r="K9" s="437"/>
      <c r="L9" s="437"/>
      <c r="M9" s="437"/>
      <c r="N9" s="437"/>
      <c r="O9" s="438"/>
    </row>
    <row r="10" spans="1:15">
      <c r="A10" s="131"/>
      <c r="B10" s="132"/>
      <c r="C10" s="132"/>
      <c r="D10" s="132"/>
      <c r="E10" s="132"/>
      <c r="F10" s="132"/>
      <c r="G10" s="132"/>
      <c r="H10" s="132"/>
      <c r="I10" s="132"/>
      <c r="J10" s="132"/>
      <c r="K10" s="132"/>
      <c r="L10" s="132"/>
      <c r="M10" s="132"/>
      <c r="N10" s="132"/>
      <c r="O10" s="133"/>
    </row>
    <row r="11" spans="1:15">
      <c r="A11" s="436" t="s">
        <v>160</v>
      </c>
      <c r="B11" s="437"/>
      <c r="C11" s="437"/>
      <c r="D11" s="437"/>
      <c r="E11" s="437"/>
      <c r="F11" s="437"/>
      <c r="G11" s="437"/>
      <c r="H11" s="437"/>
      <c r="I11" s="437"/>
      <c r="J11" s="437"/>
      <c r="K11" s="437"/>
      <c r="L11" s="437"/>
      <c r="M11" s="437"/>
      <c r="N11" s="437"/>
      <c r="O11" s="438"/>
    </row>
    <row r="12" spans="1:15">
      <c r="A12" s="131"/>
      <c r="B12" s="132"/>
      <c r="C12" s="132"/>
      <c r="D12" s="132"/>
      <c r="E12" s="132"/>
      <c r="F12" s="132"/>
      <c r="G12" s="132"/>
      <c r="H12" s="132"/>
      <c r="I12" s="280" t="s">
        <v>307</v>
      </c>
      <c r="J12" s="280">
        <v>2</v>
      </c>
      <c r="K12" s="280">
        <v>2</v>
      </c>
      <c r="L12" s="280">
        <v>2</v>
      </c>
      <c r="M12" s="278">
        <v>153500</v>
      </c>
      <c r="N12" s="278">
        <v>0</v>
      </c>
      <c r="O12" s="279">
        <v>0</v>
      </c>
    </row>
    <row r="13" spans="1:15" ht="38.25" customHeight="1">
      <c r="A13" s="422" t="s">
        <v>308</v>
      </c>
      <c r="B13" s="423"/>
      <c r="C13" s="423"/>
      <c r="D13" s="423"/>
      <c r="E13" s="423"/>
      <c r="F13" s="423"/>
      <c r="G13" s="423"/>
      <c r="H13" s="423"/>
      <c r="I13" s="423"/>
      <c r="J13" s="423"/>
      <c r="K13" s="423"/>
      <c r="L13" s="423"/>
      <c r="M13" s="423"/>
      <c r="N13" s="423"/>
      <c r="O13" s="424"/>
    </row>
    <row r="14" spans="1:15" ht="57.75" customHeight="1">
      <c r="A14" s="422" t="s">
        <v>309</v>
      </c>
      <c r="B14" s="423"/>
      <c r="C14" s="423"/>
      <c r="D14" s="423"/>
      <c r="E14" s="423"/>
      <c r="F14" s="423"/>
      <c r="G14" s="423"/>
      <c r="H14" s="423"/>
      <c r="I14" s="423"/>
      <c r="J14" s="423"/>
      <c r="K14" s="423"/>
      <c r="L14" s="423"/>
      <c r="M14" s="423"/>
      <c r="N14" s="423"/>
      <c r="O14" s="424"/>
    </row>
    <row r="15" spans="1:15" ht="36.75" customHeight="1">
      <c r="A15" s="422" t="s">
        <v>310</v>
      </c>
      <c r="B15" s="423"/>
      <c r="C15" s="423"/>
      <c r="D15" s="423"/>
      <c r="E15" s="423"/>
      <c r="F15" s="423"/>
      <c r="G15" s="423"/>
      <c r="H15" s="423"/>
      <c r="I15" s="423"/>
      <c r="J15" s="423"/>
      <c r="K15" s="423"/>
      <c r="L15" s="423"/>
      <c r="M15" s="423"/>
      <c r="N15" s="423"/>
      <c r="O15" s="424"/>
    </row>
    <row r="16" spans="1:15" ht="23.25" customHeight="1">
      <c r="A16" s="422" t="s">
        <v>311</v>
      </c>
      <c r="B16" s="423"/>
      <c r="C16" s="423"/>
      <c r="D16" s="423"/>
      <c r="E16" s="423"/>
      <c r="F16" s="423"/>
      <c r="G16" s="423"/>
      <c r="H16" s="423"/>
      <c r="I16" s="423"/>
      <c r="J16" s="423"/>
      <c r="K16" s="423"/>
      <c r="L16" s="423"/>
      <c r="M16" s="423"/>
      <c r="N16" s="423"/>
      <c r="O16" s="424"/>
    </row>
    <row r="17" spans="1:15" ht="29.25" customHeight="1">
      <c r="A17" s="131"/>
      <c r="B17" s="132"/>
      <c r="C17" s="132"/>
      <c r="D17" s="132"/>
      <c r="E17" s="132"/>
      <c r="F17" s="132"/>
      <c r="G17" s="132"/>
      <c r="H17" s="132"/>
      <c r="I17" s="132"/>
      <c r="J17" s="132"/>
      <c r="K17" s="132"/>
      <c r="L17" s="132"/>
      <c r="M17" s="132"/>
      <c r="N17" s="132"/>
      <c r="O17" s="133"/>
    </row>
    <row r="18" spans="1:15">
      <c r="A18" s="436" t="s">
        <v>161</v>
      </c>
      <c r="B18" s="437"/>
      <c r="C18" s="437"/>
      <c r="D18" s="437"/>
      <c r="E18" s="437"/>
      <c r="F18" s="437"/>
      <c r="G18" s="437"/>
      <c r="H18" s="437"/>
      <c r="I18" s="437"/>
      <c r="J18" s="437"/>
      <c r="K18" s="437"/>
      <c r="L18" s="437"/>
      <c r="M18" s="437"/>
      <c r="N18" s="437"/>
      <c r="O18" s="438"/>
    </row>
    <row r="19" spans="1:15">
      <c r="A19" s="131"/>
      <c r="B19" s="132"/>
      <c r="C19" s="132"/>
      <c r="D19" s="132"/>
      <c r="E19" s="132"/>
      <c r="F19" s="132"/>
      <c r="G19" s="132"/>
      <c r="H19" s="132"/>
      <c r="I19" s="132"/>
      <c r="J19" s="132"/>
      <c r="K19" s="132"/>
      <c r="L19" s="132"/>
      <c r="M19" s="132"/>
      <c r="N19" s="132"/>
      <c r="O19" s="133"/>
    </row>
    <row r="20" spans="1:15">
      <c r="A20" s="131"/>
      <c r="B20" s="132"/>
      <c r="C20" s="132"/>
      <c r="D20" s="132"/>
      <c r="E20" s="132"/>
      <c r="F20" s="132"/>
      <c r="G20" s="132"/>
      <c r="H20" s="132"/>
      <c r="I20" s="132"/>
      <c r="J20" s="132"/>
      <c r="K20" s="132"/>
      <c r="L20" s="132"/>
      <c r="M20" s="132"/>
      <c r="N20" s="132"/>
      <c r="O20" s="133"/>
    </row>
    <row r="21" spans="1:15">
      <c r="A21" s="134"/>
      <c r="B21" s="135"/>
      <c r="C21" s="135"/>
      <c r="D21" s="135"/>
      <c r="E21" s="135"/>
      <c r="F21" s="135"/>
      <c r="G21" s="135"/>
      <c r="H21" s="135"/>
      <c r="I21" s="135"/>
      <c r="J21" s="135"/>
      <c r="K21" s="135"/>
      <c r="L21" s="135"/>
      <c r="M21" s="135"/>
      <c r="N21" s="135"/>
      <c r="O21" s="136"/>
    </row>
    <row r="22" spans="1:15" s="130" customFormat="1" ht="15" customHeight="1">
      <c r="A22" s="137" t="s">
        <v>0</v>
      </c>
      <c r="B22" s="137" t="s">
        <v>0</v>
      </c>
      <c r="C22" s="137" t="s">
        <v>0</v>
      </c>
      <c r="D22" s="137" t="s">
        <v>0</v>
      </c>
      <c r="E22" s="137" t="s">
        <v>0</v>
      </c>
      <c r="F22" s="137" t="s">
        <v>0</v>
      </c>
      <c r="G22" s="137" t="s">
        <v>0</v>
      </c>
      <c r="H22" s="152" t="s">
        <v>0</v>
      </c>
      <c r="I22" s="137" t="s">
        <v>0</v>
      </c>
      <c r="J22" s="137" t="s">
        <v>1</v>
      </c>
      <c r="K22" s="137" t="s">
        <v>1</v>
      </c>
      <c r="L22" s="137" t="s">
        <v>1</v>
      </c>
      <c r="M22" s="137" t="s">
        <v>2</v>
      </c>
      <c r="N22" s="137" t="s">
        <v>2</v>
      </c>
      <c r="O22" s="137" t="s">
        <v>2</v>
      </c>
    </row>
    <row r="23" spans="1:15">
      <c r="A23" s="439"/>
      <c r="B23" s="440"/>
      <c r="C23" s="440"/>
      <c r="D23" s="440"/>
      <c r="E23" s="440"/>
      <c r="F23" s="440"/>
      <c r="G23" s="440"/>
      <c r="H23" s="440"/>
      <c r="I23" s="440"/>
      <c r="J23" s="440"/>
      <c r="K23" s="440"/>
      <c r="L23" s="440"/>
      <c r="M23" s="440"/>
      <c r="N23" s="440"/>
      <c r="O23" s="441"/>
    </row>
    <row r="24" spans="1:15" ht="42.75" customHeight="1">
      <c r="A24" s="422" t="s">
        <v>314</v>
      </c>
      <c r="B24" s="423"/>
      <c r="C24" s="423"/>
      <c r="D24" s="423"/>
      <c r="E24" s="423"/>
      <c r="F24" s="423"/>
      <c r="G24" s="423"/>
      <c r="H24" s="423"/>
      <c r="I24" s="423"/>
      <c r="J24" s="423"/>
      <c r="K24" s="423"/>
      <c r="L24" s="423"/>
      <c r="M24" s="423"/>
      <c r="N24" s="423"/>
      <c r="O24" s="424"/>
    </row>
    <row r="25" spans="1:15">
      <c r="A25" s="131"/>
      <c r="B25" s="132"/>
      <c r="C25" s="132"/>
      <c r="D25" s="132"/>
      <c r="E25" s="132"/>
      <c r="F25" s="132"/>
      <c r="G25" s="132"/>
      <c r="H25" s="132"/>
      <c r="I25" s="132"/>
      <c r="J25" s="132"/>
      <c r="K25" s="132"/>
      <c r="L25" s="132"/>
      <c r="M25" s="132"/>
      <c r="N25" s="132"/>
      <c r="O25" s="133"/>
    </row>
    <row r="26" spans="1:15">
      <c r="A26" s="436" t="s">
        <v>160</v>
      </c>
      <c r="B26" s="437"/>
      <c r="C26" s="437"/>
      <c r="D26" s="437"/>
      <c r="E26" s="437"/>
      <c r="F26" s="437"/>
      <c r="G26" s="437"/>
      <c r="H26" s="437"/>
      <c r="I26" s="437"/>
      <c r="J26" s="437"/>
      <c r="K26" s="437"/>
      <c r="L26" s="437"/>
      <c r="M26" s="437"/>
      <c r="N26" s="437"/>
      <c r="O26" s="438"/>
    </row>
    <row r="27" spans="1:15">
      <c r="A27" s="131"/>
      <c r="B27" s="132"/>
      <c r="C27" s="132"/>
      <c r="D27" s="132"/>
      <c r="E27" s="132"/>
      <c r="F27" s="132"/>
      <c r="G27" s="132"/>
      <c r="H27" s="132"/>
      <c r="I27" s="280" t="s">
        <v>312</v>
      </c>
      <c r="J27" s="280">
        <v>24</v>
      </c>
      <c r="K27" s="280">
        <v>24</v>
      </c>
      <c r="L27" s="280">
        <v>591</v>
      </c>
      <c r="M27" s="278">
        <v>50000</v>
      </c>
      <c r="N27" s="278">
        <v>0</v>
      </c>
      <c r="O27" s="279">
        <v>0</v>
      </c>
    </row>
    <row r="28" spans="1:15" ht="60.75" customHeight="1">
      <c r="A28" s="422" t="s">
        <v>313</v>
      </c>
      <c r="B28" s="423"/>
      <c r="C28" s="423"/>
      <c r="D28" s="423"/>
      <c r="E28" s="423"/>
      <c r="F28" s="423"/>
      <c r="G28" s="423"/>
      <c r="H28" s="423"/>
      <c r="I28" s="423"/>
      <c r="J28" s="423"/>
      <c r="K28" s="423"/>
      <c r="L28" s="423"/>
      <c r="M28" s="423"/>
      <c r="N28" s="423"/>
      <c r="O28" s="424"/>
    </row>
    <row r="29" spans="1:15">
      <c r="A29" s="436" t="s">
        <v>161</v>
      </c>
      <c r="B29" s="437"/>
      <c r="C29" s="437"/>
      <c r="D29" s="437"/>
      <c r="E29" s="437"/>
      <c r="F29" s="437"/>
      <c r="G29" s="437"/>
      <c r="H29" s="437"/>
      <c r="I29" s="437"/>
      <c r="J29" s="437"/>
      <c r="K29" s="437"/>
      <c r="L29" s="437"/>
      <c r="M29" s="437"/>
      <c r="N29" s="437"/>
      <c r="O29" s="438"/>
    </row>
    <row r="30" spans="1:15">
      <c r="A30" s="131"/>
      <c r="B30" s="132"/>
      <c r="C30" s="132"/>
      <c r="D30" s="132"/>
      <c r="E30" s="132"/>
      <c r="F30" s="132"/>
      <c r="G30" s="132"/>
      <c r="H30" s="132"/>
      <c r="I30" s="132"/>
      <c r="J30" s="132"/>
      <c r="K30" s="132"/>
      <c r="L30" s="132"/>
      <c r="M30" s="132"/>
      <c r="N30" s="132"/>
      <c r="O30" s="133"/>
    </row>
    <row r="31" spans="1:15">
      <c r="A31" s="131"/>
      <c r="B31" s="132"/>
      <c r="C31" s="132"/>
      <c r="D31" s="132"/>
      <c r="E31" s="132"/>
      <c r="F31" s="132"/>
      <c r="G31" s="132"/>
      <c r="H31" s="132"/>
      <c r="I31" s="132"/>
      <c r="J31" s="132"/>
      <c r="K31" s="132"/>
      <c r="L31" s="132"/>
      <c r="M31" s="132"/>
      <c r="N31" s="132"/>
      <c r="O31" s="133"/>
    </row>
    <row r="32" spans="1:15">
      <c r="A32" s="131"/>
      <c r="B32" s="132"/>
      <c r="C32" s="132"/>
      <c r="D32" s="132"/>
      <c r="E32" s="132"/>
      <c r="F32" s="132"/>
      <c r="G32" s="132"/>
      <c r="H32" s="132"/>
      <c r="I32" s="132"/>
      <c r="J32" s="132"/>
      <c r="K32" s="132"/>
      <c r="L32" s="132"/>
      <c r="M32" s="132"/>
      <c r="N32" s="132"/>
      <c r="O32" s="133"/>
    </row>
    <row r="33" spans="1:16" s="130" customFormat="1" ht="15" customHeight="1">
      <c r="A33" s="137" t="s">
        <v>0</v>
      </c>
      <c r="B33" s="137" t="s">
        <v>0</v>
      </c>
      <c r="C33" s="137" t="s">
        <v>0</v>
      </c>
      <c r="D33" s="137" t="s">
        <v>0</v>
      </c>
      <c r="E33" s="137" t="s">
        <v>0</v>
      </c>
      <c r="F33" s="137" t="s">
        <v>0</v>
      </c>
      <c r="G33" s="137" t="s">
        <v>0</v>
      </c>
      <c r="H33" s="152" t="s">
        <v>0</v>
      </c>
      <c r="I33" s="137" t="s">
        <v>0</v>
      </c>
      <c r="J33" s="137" t="s">
        <v>1</v>
      </c>
      <c r="K33" s="137" t="s">
        <v>1</v>
      </c>
      <c r="L33" s="137" t="s">
        <v>1</v>
      </c>
      <c r="M33" s="137" t="s">
        <v>2</v>
      </c>
      <c r="N33" s="137" t="s">
        <v>2</v>
      </c>
      <c r="O33" s="137" t="s">
        <v>2</v>
      </c>
    </row>
    <row r="34" spans="1:16">
      <c r="A34" s="439"/>
      <c r="B34" s="440"/>
      <c r="C34" s="440"/>
      <c r="D34" s="440"/>
      <c r="E34" s="440"/>
      <c r="F34" s="440"/>
      <c r="G34" s="440"/>
      <c r="H34" s="440"/>
      <c r="I34" s="440"/>
      <c r="J34" s="440"/>
      <c r="K34" s="440"/>
      <c r="L34" s="440"/>
      <c r="M34" s="440"/>
      <c r="N34" s="440"/>
      <c r="O34" s="441"/>
    </row>
    <row r="35" spans="1:16">
      <c r="A35" s="436" t="s">
        <v>315</v>
      </c>
      <c r="B35" s="437"/>
      <c r="C35" s="437"/>
      <c r="D35" s="437"/>
      <c r="E35" s="437"/>
      <c r="F35" s="437"/>
      <c r="G35" s="437"/>
      <c r="H35" s="437"/>
      <c r="I35" s="437"/>
      <c r="J35" s="437"/>
      <c r="K35" s="437"/>
      <c r="L35" s="437"/>
      <c r="M35" s="437"/>
      <c r="N35" s="437"/>
      <c r="O35" s="438"/>
    </row>
    <row r="36" spans="1:16">
      <c r="A36" s="131"/>
      <c r="B36" s="132"/>
      <c r="C36" s="132"/>
      <c r="D36" s="132"/>
      <c r="E36" s="132"/>
      <c r="F36" s="132"/>
      <c r="G36" s="132"/>
      <c r="H36" s="132"/>
      <c r="I36" s="132"/>
      <c r="J36" s="132"/>
      <c r="K36" s="132"/>
      <c r="L36" s="132"/>
      <c r="M36" s="132"/>
      <c r="N36" s="132"/>
      <c r="O36" s="133"/>
    </row>
    <row r="37" spans="1:16">
      <c r="A37" s="436" t="s">
        <v>160</v>
      </c>
      <c r="B37" s="437"/>
      <c r="C37" s="437"/>
      <c r="D37" s="437"/>
      <c r="E37" s="437"/>
      <c r="F37" s="437"/>
      <c r="G37" s="437"/>
      <c r="H37" s="437"/>
      <c r="I37" s="437"/>
      <c r="J37" s="437"/>
      <c r="K37" s="437"/>
      <c r="L37" s="437"/>
      <c r="M37" s="437"/>
      <c r="N37" s="437"/>
      <c r="O37" s="438"/>
    </row>
    <row r="38" spans="1:16" s="157" customFormat="1" ht="21" customHeight="1">
      <c r="A38" s="284"/>
      <c r="B38" s="83"/>
      <c r="C38" s="83"/>
      <c r="D38" s="83"/>
      <c r="E38" s="83"/>
      <c r="F38" s="83"/>
      <c r="G38" s="83"/>
      <c r="H38" s="83"/>
      <c r="I38" s="281" t="s">
        <v>317</v>
      </c>
      <c r="J38" s="281">
        <v>89</v>
      </c>
      <c r="K38" s="281">
        <v>89</v>
      </c>
      <c r="L38" s="281">
        <v>147</v>
      </c>
      <c r="M38" s="285">
        <v>4504779</v>
      </c>
      <c r="N38" s="285">
        <v>10440</v>
      </c>
      <c r="O38" s="286">
        <v>10440</v>
      </c>
    </row>
    <row r="39" spans="1:16" ht="78.75" customHeight="1">
      <c r="A39" s="422" t="s">
        <v>316</v>
      </c>
      <c r="B39" s="423"/>
      <c r="C39" s="423"/>
      <c r="D39" s="423"/>
      <c r="E39" s="423"/>
      <c r="F39" s="423"/>
      <c r="G39" s="423"/>
      <c r="H39" s="423"/>
      <c r="I39" s="423"/>
      <c r="J39" s="423"/>
      <c r="K39" s="423"/>
      <c r="L39" s="423"/>
      <c r="M39" s="423"/>
      <c r="N39" s="423"/>
      <c r="O39" s="424"/>
    </row>
    <row r="40" spans="1:16" ht="36.75" customHeight="1">
      <c r="A40" s="425" t="s">
        <v>318</v>
      </c>
      <c r="B40" s="426"/>
      <c r="C40" s="426"/>
      <c r="D40" s="426"/>
      <c r="E40" s="426"/>
      <c r="F40" s="426"/>
      <c r="G40" s="426"/>
      <c r="H40" s="426"/>
      <c r="I40" s="426"/>
      <c r="J40" s="426"/>
      <c r="K40" s="426"/>
      <c r="L40" s="426"/>
      <c r="M40" s="426"/>
      <c r="N40" s="426"/>
      <c r="O40" s="427"/>
    </row>
    <row r="41" spans="1:16" ht="51" customHeight="1">
      <c r="A41" s="422" t="s">
        <v>319</v>
      </c>
      <c r="B41" s="423"/>
      <c r="C41" s="423"/>
      <c r="D41" s="423"/>
      <c r="E41" s="423"/>
      <c r="F41" s="423"/>
      <c r="G41" s="423"/>
      <c r="H41" s="423"/>
      <c r="I41" s="423"/>
      <c r="J41" s="423"/>
      <c r="K41" s="423"/>
      <c r="L41" s="423"/>
      <c r="M41" s="423"/>
      <c r="N41" s="423"/>
      <c r="O41" s="424"/>
    </row>
    <row r="42" spans="1:16">
      <c r="A42" s="131"/>
      <c r="B42" s="132"/>
      <c r="C42" s="132"/>
      <c r="D42" s="132"/>
      <c r="E42" s="132"/>
      <c r="F42" s="132"/>
      <c r="G42" s="132"/>
      <c r="H42" s="132"/>
      <c r="I42" s="132"/>
      <c r="J42" s="132"/>
      <c r="K42" s="132"/>
      <c r="L42" s="132"/>
      <c r="M42" s="132"/>
      <c r="N42" s="132"/>
      <c r="O42" s="133"/>
    </row>
    <row r="43" spans="1:16">
      <c r="A43" s="436" t="s">
        <v>161</v>
      </c>
      <c r="B43" s="437"/>
      <c r="C43" s="437"/>
      <c r="D43" s="437"/>
      <c r="E43" s="437"/>
      <c r="F43" s="437"/>
      <c r="G43" s="437"/>
      <c r="H43" s="437"/>
      <c r="I43" s="437"/>
      <c r="J43" s="437"/>
      <c r="K43" s="437"/>
      <c r="L43" s="437"/>
      <c r="M43" s="437"/>
      <c r="N43" s="437"/>
      <c r="O43" s="438"/>
    </row>
    <row r="44" spans="1:16">
      <c r="A44" s="131"/>
      <c r="B44" s="132"/>
      <c r="C44" s="132"/>
      <c r="D44" s="132"/>
      <c r="E44" s="132"/>
      <c r="F44" s="132"/>
      <c r="G44" s="132"/>
      <c r="H44" s="132"/>
      <c r="I44" s="132"/>
      <c r="J44" s="132"/>
      <c r="K44" s="132"/>
      <c r="L44" s="132"/>
      <c r="M44" s="132"/>
      <c r="N44" s="132"/>
      <c r="O44" s="133"/>
    </row>
    <row r="45" spans="1:16">
      <c r="A45" s="131"/>
      <c r="B45" s="132"/>
      <c r="C45" s="132"/>
      <c r="D45" s="132"/>
      <c r="E45" s="132"/>
      <c r="F45" s="132"/>
      <c r="G45" s="132"/>
      <c r="H45" s="132"/>
      <c r="I45" s="132"/>
      <c r="J45" s="132"/>
      <c r="K45" s="132"/>
      <c r="L45" s="132"/>
      <c r="M45" s="132"/>
      <c r="N45" s="132"/>
      <c r="O45" s="133"/>
    </row>
    <row r="46" spans="1:16">
      <c r="A46" s="428"/>
      <c r="B46" s="429"/>
      <c r="C46" s="429"/>
      <c r="D46" s="429"/>
      <c r="E46" s="429"/>
      <c r="F46" s="429"/>
      <c r="G46" s="429"/>
      <c r="H46" s="429"/>
      <c r="I46" s="429"/>
      <c r="J46" s="429"/>
      <c r="K46" s="429"/>
      <c r="L46" s="429"/>
      <c r="M46" s="429"/>
      <c r="N46" s="429"/>
      <c r="O46" s="430"/>
    </row>
    <row r="47" spans="1:16" ht="12.75" customHeight="1">
      <c r="A47" s="138"/>
      <c r="B47" s="138"/>
      <c r="C47" s="138"/>
      <c r="D47" s="138"/>
      <c r="E47" s="135"/>
      <c r="F47" s="135"/>
      <c r="G47" s="135"/>
      <c r="H47" s="135"/>
      <c r="I47" s="135"/>
      <c r="J47" s="135"/>
      <c r="K47" s="135"/>
      <c r="L47" s="135"/>
      <c r="M47" s="135"/>
      <c r="N47" s="135"/>
      <c r="O47" s="135"/>
    </row>
    <row r="48" spans="1:16" ht="13.5" customHeight="1">
      <c r="A48" s="139"/>
      <c r="B48" s="139"/>
      <c r="C48" s="139"/>
      <c r="D48" s="140"/>
      <c r="E48" s="141"/>
      <c r="F48" s="82"/>
      <c r="G48" s="82"/>
      <c r="H48" s="82"/>
      <c r="I48" s="142"/>
      <c r="J48" s="142"/>
      <c r="K48" s="142"/>
      <c r="L48" s="142"/>
      <c r="M48" s="142"/>
      <c r="N48" s="142"/>
      <c r="O48" s="142"/>
      <c r="P48" s="143"/>
    </row>
    <row r="49" spans="1:16" s="13" customFormat="1" ht="14.25" customHeight="1">
      <c r="A49" s="144"/>
      <c r="B49" s="144"/>
      <c r="C49" s="144"/>
      <c r="D49" s="3"/>
      <c r="E49" s="145"/>
      <c r="F49" s="146"/>
      <c r="G49" s="146"/>
      <c r="H49" s="146"/>
      <c r="I49" s="431"/>
      <c r="J49" s="431"/>
      <c r="K49" s="431"/>
      <c r="L49" s="431"/>
      <c r="M49" s="148"/>
      <c r="N49" s="147"/>
      <c r="O49" s="147"/>
      <c r="P49" s="149"/>
    </row>
    <row r="50" spans="1:16" s="13" customFormat="1">
      <c r="A50" s="432"/>
      <c r="B50" s="432"/>
      <c r="C50" s="432"/>
      <c r="D50" s="432"/>
      <c r="E50" s="432"/>
      <c r="F50" s="432"/>
      <c r="G50" s="432"/>
      <c r="H50" s="432"/>
      <c r="I50" s="432"/>
      <c r="J50" s="432"/>
      <c r="K50" s="432"/>
      <c r="L50" s="432"/>
      <c r="M50" s="150"/>
    </row>
  </sheetData>
  <mergeCells count="38">
    <mergeCell ref="J5:L5"/>
    <mergeCell ref="M5:O5"/>
    <mergeCell ref="A8:O8"/>
    <mergeCell ref="A9:O9"/>
    <mergeCell ref="A1:O1"/>
    <mergeCell ref="A4:O4"/>
    <mergeCell ref="A5:A6"/>
    <mergeCell ref="B5:B6"/>
    <mergeCell ref="C5:C6"/>
    <mergeCell ref="D5:D6"/>
    <mergeCell ref="E5:E6"/>
    <mergeCell ref="F5:F6"/>
    <mergeCell ref="G5:G6"/>
    <mergeCell ref="H5:H6"/>
    <mergeCell ref="A46:O46"/>
    <mergeCell ref="I49:L49"/>
    <mergeCell ref="A50:H50"/>
    <mergeCell ref="I50:L50"/>
    <mergeCell ref="A3:O3"/>
    <mergeCell ref="A29:O29"/>
    <mergeCell ref="A34:O34"/>
    <mergeCell ref="A35:O35"/>
    <mergeCell ref="A37:O37"/>
    <mergeCell ref="A43:O43"/>
    <mergeCell ref="A11:O11"/>
    <mergeCell ref="A18:O18"/>
    <mergeCell ref="A23:O23"/>
    <mergeCell ref="A24:O24"/>
    <mergeCell ref="A26:O26"/>
    <mergeCell ref="I5:I6"/>
    <mergeCell ref="A39:O39"/>
    <mergeCell ref="A41:O41"/>
    <mergeCell ref="A40:O40"/>
    <mergeCell ref="A13:O13"/>
    <mergeCell ref="A14:O14"/>
    <mergeCell ref="A15:O15"/>
    <mergeCell ref="A16:O16"/>
    <mergeCell ref="A28:O28"/>
  </mergeCells>
  <printOptions horizontalCentered="1"/>
  <pageMargins left="0.39370078740157483" right="0.39370078740157483" top="1.3779527559055118" bottom="0.39370078740157483" header="0.19685039370078741" footer="0.19685039370078741"/>
  <pageSetup scale="70" orientation="landscape" r:id="rId1"/>
  <headerFooter alignWithMargins="0">
    <oddHeader>&amp;C&amp;G</oddHeader>
    <oddFooter>&amp;C&amp;G</oddFooter>
  </headerFooter>
  <ignoredErrors>
    <ignoredError sqref="A7:H7 A22:H22 A33:H33 I7:O7 I22:O22 I33:O33" numberStoredAsText="1"/>
  </ignoredErrors>
  <legacyDrawingHF r:id="rId2"/>
</worksheet>
</file>

<file path=xl/worksheets/sheet13.xml><?xml version="1.0" encoding="utf-8"?>
<worksheet xmlns="http://schemas.openxmlformats.org/spreadsheetml/2006/main" xmlns:r="http://schemas.openxmlformats.org/officeDocument/2006/relationships">
  <dimension ref="A1:P47"/>
  <sheetViews>
    <sheetView showGridLines="0" topLeftCell="A7" zoomScale="90" zoomScaleNormal="90" workbookViewId="0">
      <selection activeCell="A12" sqref="A12:XFD12"/>
    </sheetView>
  </sheetViews>
  <sheetFormatPr baseColWidth="10" defaultColWidth="11.42578125" defaultRowHeight="13.5"/>
  <cols>
    <col min="1" max="7" width="5" style="1" customWidth="1"/>
    <col min="8" max="8" width="59" style="1" customWidth="1"/>
    <col min="9" max="9" width="10.7109375" style="1" customWidth="1"/>
    <col min="10" max="10" width="12.7109375" style="1" customWidth="1"/>
    <col min="11" max="11" width="16" style="1" customWidth="1"/>
    <col min="12" max="12" width="12.7109375" style="1" customWidth="1"/>
    <col min="13" max="13" width="19.7109375" style="1" customWidth="1"/>
    <col min="14" max="14" width="16.7109375" style="1" bestFit="1" customWidth="1"/>
    <col min="15" max="15" width="16.28515625" style="1" customWidth="1"/>
    <col min="16" max="16384" width="11.42578125" style="1"/>
  </cols>
  <sheetData>
    <row r="1" spans="1:15" ht="34.9" customHeight="1">
      <c r="A1" s="357" t="s">
        <v>153</v>
      </c>
      <c r="B1" s="358"/>
      <c r="C1" s="358"/>
      <c r="D1" s="358"/>
      <c r="E1" s="358"/>
      <c r="F1" s="358"/>
      <c r="G1" s="358"/>
      <c r="H1" s="358"/>
      <c r="I1" s="358"/>
      <c r="J1" s="358"/>
      <c r="K1" s="358"/>
      <c r="L1" s="358"/>
      <c r="M1" s="358"/>
      <c r="N1" s="358"/>
      <c r="O1" s="359"/>
    </row>
    <row r="2" spans="1:15" ht="7.9" customHeight="1">
      <c r="A2" s="151"/>
      <c r="B2" s="151"/>
      <c r="C2" s="151"/>
      <c r="D2" s="151"/>
      <c r="E2" s="151"/>
      <c r="F2" s="151"/>
      <c r="G2" s="151"/>
      <c r="H2" s="151"/>
      <c r="I2" s="151"/>
      <c r="J2" s="151"/>
      <c r="K2" s="151"/>
      <c r="L2" s="151"/>
      <c r="M2" s="151"/>
      <c r="N2" s="151"/>
      <c r="O2" s="151"/>
    </row>
    <row r="3" spans="1:15" ht="19.149999999999999" customHeight="1">
      <c r="A3" s="433" t="s">
        <v>163</v>
      </c>
      <c r="B3" s="434"/>
      <c r="C3" s="434"/>
      <c r="D3" s="434"/>
      <c r="E3" s="434"/>
      <c r="F3" s="434"/>
      <c r="G3" s="434"/>
      <c r="H3" s="434"/>
      <c r="I3" s="434"/>
      <c r="J3" s="434"/>
      <c r="K3" s="434"/>
      <c r="L3" s="434"/>
      <c r="M3" s="434"/>
      <c r="N3" s="434"/>
      <c r="O3" s="435"/>
    </row>
    <row r="4" spans="1:15" ht="19.149999999999999" customHeight="1">
      <c r="A4" s="433" t="s">
        <v>164</v>
      </c>
      <c r="B4" s="434"/>
      <c r="C4" s="434"/>
      <c r="D4" s="434"/>
      <c r="E4" s="434"/>
      <c r="F4" s="434"/>
      <c r="G4" s="434"/>
      <c r="H4" s="434"/>
      <c r="I4" s="434"/>
      <c r="J4" s="434"/>
      <c r="K4" s="434"/>
      <c r="L4" s="434"/>
      <c r="M4" s="434"/>
      <c r="N4" s="434"/>
      <c r="O4" s="435"/>
    </row>
    <row r="5" spans="1:15" ht="19.899999999999999" customHeight="1">
      <c r="A5" s="355" t="s">
        <v>92</v>
      </c>
      <c r="B5" s="355" t="s">
        <v>154</v>
      </c>
      <c r="C5" s="355" t="s">
        <v>42</v>
      </c>
      <c r="D5" s="355" t="s">
        <v>39</v>
      </c>
      <c r="E5" s="355" t="s">
        <v>40</v>
      </c>
      <c r="F5" s="355" t="s">
        <v>10</v>
      </c>
      <c r="G5" s="355" t="s">
        <v>82</v>
      </c>
      <c r="H5" s="443" t="s">
        <v>11</v>
      </c>
      <c r="I5" s="355" t="s">
        <v>155</v>
      </c>
      <c r="J5" s="373" t="s">
        <v>156</v>
      </c>
      <c r="K5" s="374"/>
      <c r="L5" s="442"/>
      <c r="M5" s="373" t="s">
        <v>157</v>
      </c>
      <c r="N5" s="374"/>
      <c r="O5" s="442"/>
    </row>
    <row r="6" spans="1:15" ht="19.899999999999999" customHeight="1">
      <c r="A6" s="356"/>
      <c r="B6" s="356"/>
      <c r="C6" s="356"/>
      <c r="D6" s="356"/>
      <c r="E6" s="356"/>
      <c r="F6" s="356"/>
      <c r="G6" s="356"/>
      <c r="H6" s="444"/>
      <c r="I6" s="356"/>
      <c r="J6" s="217" t="s">
        <v>158</v>
      </c>
      <c r="K6" s="217" t="s">
        <v>162</v>
      </c>
      <c r="L6" s="217" t="s">
        <v>159</v>
      </c>
      <c r="M6" s="217" t="s">
        <v>100</v>
      </c>
      <c r="N6" s="217" t="s">
        <v>145</v>
      </c>
      <c r="O6" s="217" t="s">
        <v>19</v>
      </c>
    </row>
    <row r="7" spans="1:15" s="130" customFormat="1" ht="15" customHeight="1">
      <c r="A7" s="129" t="s">
        <v>0</v>
      </c>
      <c r="B7" s="129" t="s">
        <v>0</v>
      </c>
      <c r="C7" s="129" t="s">
        <v>0</v>
      </c>
      <c r="D7" s="129" t="s">
        <v>0</v>
      </c>
      <c r="E7" s="129" t="s">
        <v>0</v>
      </c>
      <c r="F7" s="129" t="s">
        <v>0</v>
      </c>
      <c r="G7" s="129" t="s">
        <v>0</v>
      </c>
      <c r="H7" s="152" t="s">
        <v>0</v>
      </c>
      <c r="I7" s="129" t="s">
        <v>0</v>
      </c>
      <c r="J7" s="129" t="s">
        <v>1</v>
      </c>
      <c r="K7" s="129" t="s">
        <v>1</v>
      </c>
      <c r="L7" s="129" t="s">
        <v>1</v>
      </c>
      <c r="M7" s="129" t="s">
        <v>2</v>
      </c>
      <c r="N7" s="129" t="s">
        <v>2</v>
      </c>
      <c r="O7" s="129" t="s">
        <v>2</v>
      </c>
    </row>
    <row r="8" spans="1:15">
      <c r="A8" s="439"/>
      <c r="B8" s="440"/>
      <c r="C8" s="440"/>
      <c r="D8" s="440"/>
      <c r="E8" s="440"/>
      <c r="F8" s="440"/>
      <c r="G8" s="440"/>
      <c r="H8" s="440"/>
      <c r="I8" s="440"/>
      <c r="J8" s="440"/>
      <c r="K8" s="440"/>
      <c r="L8" s="440"/>
      <c r="M8" s="440"/>
      <c r="N8" s="440"/>
      <c r="O8" s="441"/>
    </row>
    <row r="9" spans="1:15">
      <c r="A9" s="436" t="s">
        <v>320</v>
      </c>
      <c r="B9" s="437"/>
      <c r="C9" s="437"/>
      <c r="D9" s="437"/>
      <c r="E9" s="437"/>
      <c r="F9" s="437"/>
      <c r="G9" s="437"/>
      <c r="H9" s="437"/>
      <c r="I9" s="437"/>
      <c r="J9" s="437"/>
      <c r="K9" s="437"/>
      <c r="L9" s="437"/>
      <c r="M9" s="437"/>
      <c r="N9" s="437"/>
      <c r="O9" s="438"/>
    </row>
    <row r="10" spans="1:15">
      <c r="A10" s="214"/>
      <c r="B10" s="215"/>
      <c r="C10" s="215"/>
      <c r="D10" s="215"/>
      <c r="E10" s="215"/>
      <c r="F10" s="215"/>
      <c r="G10" s="215"/>
      <c r="H10" s="215"/>
      <c r="I10" s="215" t="s">
        <v>321</v>
      </c>
      <c r="J10" s="280">
        <v>193</v>
      </c>
      <c r="K10" s="280">
        <v>193</v>
      </c>
      <c r="L10" s="280">
        <v>384</v>
      </c>
      <c r="M10" s="287">
        <v>17656244</v>
      </c>
      <c r="N10" s="287">
        <v>2037144</v>
      </c>
      <c r="O10" s="288">
        <v>1181688.04</v>
      </c>
    </row>
    <row r="11" spans="1:15">
      <c r="A11" s="436" t="s">
        <v>160</v>
      </c>
      <c r="B11" s="437"/>
      <c r="C11" s="437"/>
      <c r="D11" s="437"/>
      <c r="E11" s="437"/>
      <c r="F11" s="437"/>
      <c r="G11" s="437"/>
      <c r="H11" s="437"/>
      <c r="I11" s="437"/>
      <c r="J11" s="437"/>
      <c r="K11" s="437"/>
      <c r="L11" s="437"/>
      <c r="M11" s="437"/>
      <c r="N11" s="437"/>
      <c r="O11" s="438"/>
    </row>
    <row r="12" spans="1:15" s="157" customFormat="1" ht="52.5" customHeight="1">
      <c r="A12" s="422" t="s">
        <v>322</v>
      </c>
      <c r="B12" s="423"/>
      <c r="C12" s="423"/>
      <c r="D12" s="423"/>
      <c r="E12" s="423"/>
      <c r="F12" s="423"/>
      <c r="G12" s="423"/>
      <c r="H12" s="423"/>
      <c r="I12" s="423"/>
      <c r="J12" s="423"/>
      <c r="K12" s="423"/>
      <c r="L12" s="423"/>
      <c r="M12" s="423"/>
      <c r="N12" s="423"/>
      <c r="O12" s="424"/>
    </row>
    <row r="13" spans="1:15" s="157" customFormat="1" ht="56.25" customHeight="1">
      <c r="A13" s="422" t="s">
        <v>323</v>
      </c>
      <c r="B13" s="423"/>
      <c r="C13" s="423"/>
      <c r="D13" s="423"/>
      <c r="E13" s="423"/>
      <c r="F13" s="423"/>
      <c r="G13" s="423"/>
      <c r="H13" s="423"/>
      <c r="I13" s="423"/>
      <c r="J13" s="423"/>
      <c r="K13" s="423"/>
      <c r="L13" s="423"/>
      <c r="M13" s="423"/>
      <c r="N13" s="423"/>
      <c r="O13" s="424"/>
    </row>
    <row r="14" spans="1:15" s="157" customFormat="1" ht="51" customHeight="1">
      <c r="A14" s="422" t="s">
        <v>324</v>
      </c>
      <c r="B14" s="423"/>
      <c r="C14" s="423"/>
      <c r="D14" s="423"/>
      <c r="E14" s="423"/>
      <c r="F14" s="423"/>
      <c r="G14" s="423"/>
      <c r="H14" s="423"/>
      <c r="I14" s="423"/>
      <c r="J14" s="423"/>
      <c r="K14" s="423"/>
      <c r="L14" s="423"/>
      <c r="M14" s="423"/>
      <c r="N14" s="423"/>
      <c r="O14" s="424"/>
    </row>
    <row r="15" spans="1:15" s="157" customFormat="1" ht="77.25" customHeight="1">
      <c r="A15" s="422" t="s">
        <v>325</v>
      </c>
      <c r="B15" s="423"/>
      <c r="C15" s="423"/>
      <c r="D15" s="423"/>
      <c r="E15" s="423"/>
      <c r="F15" s="423"/>
      <c r="G15" s="423"/>
      <c r="H15" s="423"/>
      <c r="I15" s="423"/>
      <c r="J15" s="423"/>
      <c r="K15" s="423"/>
      <c r="L15" s="423"/>
      <c r="M15" s="423"/>
      <c r="N15" s="423"/>
      <c r="O15" s="424"/>
    </row>
    <row r="16" spans="1:15" ht="10.5" customHeight="1">
      <c r="A16" s="214"/>
      <c r="B16" s="215"/>
      <c r="C16" s="215"/>
      <c r="D16" s="215"/>
      <c r="E16" s="215"/>
      <c r="F16" s="215"/>
      <c r="G16" s="215"/>
      <c r="H16" s="215"/>
      <c r="I16" s="215"/>
      <c r="J16" s="215"/>
      <c r="K16" s="215"/>
      <c r="L16" s="215"/>
      <c r="M16" s="215"/>
      <c r="N16" s="215"/>
      <c r="O16" s="216"/>
    </row>
    <row r="17" spans="1:15">
      <c r="A17" s="436" t="s">
        <v>161</v>
      </c>
      <c r="B17" s="437"/>
      <c r="C17" s="437"/>
      <c r="D17" s="437"/>
      <c r="E17" s="437"/>
      <c r="F17" s="437"/>
      <c r="G17" s="437"/>
      <c r="H17" s="437"/>
      <c r="I17" s="437"/>
      <c r="J17" s="437"/>
      <c r="K17" s="437"/>
      <c r="L17" s="437"/>
      <c r="M17" s="437"/>
      <c r="N17" s="437"/>
      <c r="O17" s="438"/>
    </row>
    <row r="18" spans="1:15">
      <c r="A18" s="214"/>
      <c r="B18" s="215"/>
      <c r="C18" s="215"/>
      <c r="D18" s="215"/>
      <c r="E18" s="215"/>
      <c r="F18" s="215"/>
      <c r="G18" s="215"/>
      <c r="H18" s="215"/>
      <c r="I18" s="215"/>
      <c r="J18" s="215"/>
      <c r="K18" s="215"/>
      <c r="L18" s="215"/>
      <c r="M18" s="215"/>
      <c r="N18" s="215"/>
      <c r="O18" s="216"/>
    </row>
    <row r="19" spans="1:15">
      <c r="A19" s="214"/>
      <c r="B19" s="215"/>
      <c r="C19" s="215"/>
      <c r="D19" s="215"/>
      <c r="E19" s="215"/>
      <c r="F19" s="215"/>
      <c r="G19" s="215"/>
      <c r="H19" s="215"/>
      <c r="I19" s="215"/>
      <c r="J19" s="215"/>
      <c r="K19" s="215"/>
      <c r="L19" s="215"/>
      <c r="M19" s="215"/>
      <c r="N19" s="215"/>
      <c r="O19" s="216"/>
    </row>
    <row r="20" spans="1:15">
      <c r="A20" s="134"/>
      <c r="B20" s="135"/>
      <c r="C20" s="135"/>
      <c r="D20" s="135"/>
      <c r="E20" s="135"/>
      <c r="F20" s="135"/>
      <c r="G20" s="135"/>
      <c r="H20" s="135"/>
      <c r="I20" s="135"/>
      <c r="J20" s="135"/>
      <c r="K20" s="135"/>
      <c r="L20" s="135"/>
      <c r="M20" s="135"/>
      <c r="N20" s="135"/>
      <c r="O20" s="136"/>
    </row>
    <row r="21" spans="1:15" s="130" customFormat="1" ht="15" customHeight="1">
      <c r="A21" s="137" t="s">
        <v>0</v>
      </c>
      <c r="B21" s="137" t="s">
        <v>0</v>
      </c>
      <c r="C21" s="137" t="s">
        <v>0</v>
      </c>
      <c r="D21" s="137" t="s">
        <v>0</v>
      </c>
      <c r="E21" s="137" t="s">
        <v>0</v>
      </c>
      <c r="F21" s="137" t="s">
        <v>0</v>
      </c>
      <c r="G21" s="137" t="s">
        <v>0</v>
      </c>
      <c r="H21" s="152" t="s">
        <v>0</v>
      </c>
      <c r="I21" s="137" t="s">
        <v>0</v>
      </c>
      <c r="J21" s="137" t="s">
        <v>1</v>
      </c>
      <c r="K21" s="137" t="s">
        <v>1</v>
      </c>
      <c r="L21" s="137" t="s">
        <v>1</v>
      </c>
      <c r="M21" s="137" t="s">
        <v>2</v>
      </c>
      <c r="N21" s="137" t="s">
        <v>2</v>
      </c>
      <c r="O21" s="137" t="s">
        <v>2</v>
      </c>
    </row>
    <row r="22" spans="1:15">
      <c r="A22" s="439"/>
      <c r="B22" s="440"/>
      <c r="C22" s="440"/>
      <c r="D22" s="440"/>
      <c r="E22" s="440"/>
      <c r="F22" s="440"/>
      <c r="G22" s="440"/>
      <c r="H22" s="440"/>
      <c r="I22" s="440"/>
      <c r="J22" s="440"/>
      <c r="K22" s="440"/>
      <c r="L22" s="440"/>
      <c r="M22" s="440"/>
      <c r="N22" s="440"/>
      <c r="O22" s="441"/>
    </row>
    <row r="23" spans="1:15">
      <c r="A23" s="436" t="s">
        <v>326</v>
      </c>
      <c r="B23" s="437"/>
      <c r="C23" s="437"/>
      <c r="D23" s="437"/>
      <c r="E23" s="437"/>
      <c r="F23" s="437"/>
      <c r="G23" s="437"/>
      <c r="H23" s="437"/>
      <c r="I23" s="437"/>
      <c r="J23" s="437"/>
      <c r="K23" s="437"/>
      <c r="L23" s="437"/>
      <c r="M23" s="437"/>
      <c r="N23" s="437"/>
      <c r="O23" s="438"/>
    </row>
    <row r="24" spans="1:15">
      <c r="A24" s="214"/>
      <c r="B24" s="215"/>
      <c r="C24" s="215"/>
      <c r="D24" s="215"/>
      <c r="E24" s="215"/>
      <c r="F24" s="215"/>
      <c r="G24" s="215"/>
      <c r="H24" s="215"/>
      <c r="I24" s="215" t="s">
        <v>327</v>
      </c>
      <c r="J24" s="280">
        <v>0</v>
      </c>
      <c r="K24" s="280">
        <v>0</v>
      </c>
      <c r="L24" s="280">
        <v>17</v>
      </c>
      <c r="M24" s="282">
        <v>214083</v>
      </c>
      <c r="N24" s="282">
        <v>214083</v>
      </c>
      <c r="O24" s="283">
        <v>0</v>
      </c>
    </row>
    <row r="25" spans="1:15">
      <c r="A25" s="436" t="s">
        <v>160</v>
      </c>
      <c r="B25" s="437"/>
      <c r="C25" s="437"/>
      <c r="D25" s="437"/>
      <c r="E25" s="437"/>
      <c r="F25" s="437"/>
      <c r="G25" s="437"/>
      <c r="H25" s="437"/>
      <c r="I25" s="437"/>
      <c r="J25" s="437"/>
      <c r="K25" s="437"/>
      <c r="L25" s="437"/>
      <c r="M25" s="437"/>
      <c r="N25" s="437"/>
      <c r="O25" s="438"/>
    </row>
    <row r="26" spans="1:15" ht="114" customHeight="1">
      <c r="A26" s="422" t="s">
        <v>328</v>
      </c>
      <c r="B26" s="423"/>
      <c r="C26" s="423"/>
      <c r="D26" s="423"/>
      <c r="E26" s="423"/>
      <c r="F26" s="423"/>
      <c r="G26" s="423"/>
      <c r="H26" s="423"/>
      <c r="I26" s="423"/>
      <c r="J26" s="423"/>
      <c r="K26" s="423"/>
      <c r="L26" s="423"/>
      <c r="M26" s="423"/>
      <c r="N26" s="423"/>
      <c r="O26" s="424"/>
    </row>
    <row r="27" spans="1:15" ht="57.75" customHeight="1">
      <c r="A27" s="422" t="s">
        <v>329</v>
      </c>
      <c r="B27" s="423"/>
      <c r="C27" s="423"/>
      <c r="D27" s="423"/>
      <c r="E27" s="423"/>
      <c r="F27" s="423"/>
      <c r="G27" s="423"/>
      <c r="H27" s="423"/>
      <c r="I27" s="423"/>
      <c r="J27" s="423"/>
      <c r="K27" s="423"/>
      <c r="L27" s="423"/>
      <c r="M27" s="423"/>
      <c r="N27" s="423"/>
      <c r="O27" s="424"/>
    </row>
    <row r="28" spans="1:15" ht="28.5" customHeight="1">
      <c r="A28" s="436" t="s">
        <v>161</v>
      </c>
      <c r="B28" s="437"/>
      <c r="C28" s="437"/>
      <c r="D28" s="437"/>
      <c r="E28" s="437"/>
      <c r="F28" s="437"/>
      <c r="G28" s="437"/>
      <c r="H28" s="437"/>
      <c r="I28" s="437"/>
      <c r="J28" s="437"/>
      <c r="K28" s="437"/>
      <c r="L28" s="437"/>
      <c r="M28" s="437"/>
      <c r="N28" s="437"/>
      <c r="O28" s="438"/>
    </row>
    <row r="29" spans="1:15">
      <c r="A29" s="214"/>
      <c r="B29" s="215"/>
      <c r="C29" s="215"/>
      <c r="D29" s="215"/>
      <c r="E29" s="215"/>
      <c r="F29" s="215"/>
      <c r="G29" s="215"/>
      <c r="H29" s="215"/>
      <c r="I29" s="215"/>
      <c r="J29" s="215"/>
      <c r="K29" s="215"/>
      <c r="L29" s="215"/>
      <c r="M29" s="215"/>
      <c r="N29" s="215"/>
      <c r="O29" s="216"/>
    </row>
    <row r="30" spans="1:15">
      <c r="A30" s="214"/>
      <c r="B30" s="215"/>
      <c r="C30" s="215"/>
      <c r="D30" s="215"/>
      <c r="E30" s="215"/>
      <c r="F30" s="215"/>
      <c r="G30" s="215"/>
      <c r="H30" s="215"/>
      <c r="I30" s="215"/>
      <c r="J30" s="215"/>
      <c r="K30" s="215"/>
      <c r="L30" s="215"/>
      <c r="M30" s="215"/>
      <c r="N30" s="215"/>
      <c r="O30" s="216"/>
    </row>
    <row r="31" spans="1:15">
      <c r="A31" s="214"/>
      <c r="B31" s="215"/>
      <c r="C31" s="215"/>
      <c r="D31" s="215"/>
      <c r="E31" s="215"/>
      <c r="F31" s="215"/>
      <c r="G31" s="215"/>
      <c r="H31" s="215"/>
      <c r="I31" s="215"/>
      <c r="J31" s="215"/>
      <c r="K31" s="215"/>
      <c r="L31" s="215"/>
      <c r="M31" s="215"/>
      <c r="N31" s="215"/>
      <c r="O31" s="216"/>
    </row>
    <row r="32" spans="1:15" s="130" customFormat="1" ht="15" customHeight="1">
      <c r="A32" s="137" t="s">
        <v>0</v>
      </c>
      <c r="B32" s="137" t="s">
        <v>0</v>
      </c>
      <c r="C32" s="137" t="s">
        <v>0</v>
      </c>
      <c r="D32" s="137" t="s">
        <v>0</v>
      </c>
      <c r="E32" s="137" t="s">
        <v>0</v>
      </c>
      <c r="F32" s="137" t="s">
        <v>0</v>
      </c>
      <c r="G32" s="137" t="s">
        <v>0</v>
      </c>
      <c r="H32" s="152" t="s">
        <v>0</v>
      </c>
      <c r="I32" s="137" t="s">
        <v>0</v>
      </c>
      <c r="J32" s="137" t="s">
        <v>1</v>
      </c>
      <c r="K32" s="137" t="s">
        <v>1</v>
      </c>
      <c r="L32" s="137" t="s">
        <v>1</v>
      </c>
      <c r="M32" s="137" t="s">
        <v>2</v>
      </c>
      <c r="N32" s="137" t="s">
        <v>2</v>
      </c>
      <c r="O32" s="137" t="s">
        <v>2</v>
      </c>
    </row>
    <row r="33" spans="1:16">
      <c r="A33" s="439"/>
      <c r="B33" s="440"/>
      <c r="C33" s="440"/>
      <c r="D33" s="440"/>
      <c r="E33" s="440"/>
      <c r="F33" s="440"/>
      <c r="G33" s="440"/>
      <c r="H33" s="440"/>
      <c r="I33" s="440"/>
      <c r="J33" s="440"/>
      <c r="K33" s="440"/>
      <c r="L33" s="440"/>
      <c r="M33" s="440"/>
      <c r="N33" s="440"/>
      <c r="O33" s="441"/>
    </row>
    <row r="34" spans="1:16">
      <c r="A34" s="436" t="s">
        <v>330</v>
      </c>
      <c r="B34" s="437"/>
      <c r="C34" s="437"/>
      <c r="D34" s="437"/>
      <c r="E34" s="437"/>
      <c r="F34" s="437"/>
      <c r="G34" s="437"/>
      <c r="H34" s="437"/>
      <c r="I34" s="437"/>
      <c r="J34" s="437"/>
      <c r="K34" s="437"/>
      <c r="L34" s="437"/>
      <c r="M34" s="437"/>
      <c r="N34" s="437"/>
      <c r="O34" s="438"/>
    </row>
    <row r="35" spans="1:16">
      <c r="A35" s="214"/>
      <c r="B35" s="215"/>
      <c r="C35" s="215"/>
      <c r="D35" s="215"/>
      <c r="E35" s="215"/>
      <c r="F35" s="215"/>
      <c r="G35" s="215"/>
      <c r="H35" s="215"/>
      <c r="I35" s="215" t="s">
        <v>327</v>
      </c>
      <c r="J35" s="280">
        <v>3</v>
      </c>
      <c r="K35" s="280">
        <v>3</v>
      </c>
      <c r="L35" s="280">
        <v>30</v>
      </c>
      <c r="M35" s="282">
        <v>165100</v>
      </c>
      <c r="N35" s="282">
        <v>165100</v>
      </c>
      <c r="O35" s="283">
        <v>0</v>
      </c>
    </row>
    <row r="36" spans="1:16">
      <c r="A36" s="436" t="s">
        <v>160</v>
      </c>
      <c r="B36" s="437"/>
      <c r="C36" s="437"/>
      <c r="D36" s="437"/>
      <c r="E36" s="437"/>
      <c r="F36" s="437"/>
      <c r="G36" s="437"/>
      <c r="H36" s="437"/>
      <c r="I36" s="437"/>
      <c r="J36" s="437"/>
      <c r="K36" s="437"/>
      <c r="L36" s="437"/>
      <c r="M36" s="437"/>
      <c r="N36" s="437"/>
      <c r="O36" s="438"/>
    </row>
    <row r="37" spans="1:16" ht="45.75" customHeight="1">
      <c r="A37" s="422" t="s">
        <v>331</v>
      </c>
      <c r="B37" s="423"/>
      <c r="C37" s="423"/>
      <c r="D37" s="423"/>
      <c r="E37" s="423"/>
      <c r="F37" s="423"/>
      <c r="G37" s="423"/>
      <c r="H37" s="423"/>
      <c r="I37" s="423"/>
      <c r="J37" s="423"/>
      <c r="K37" s="423"/>
      <c r="L37" s="423"/>
      <c r="M37" s="423"/>
      <c r="N37" s="423"/>
      <c r="O37" s="424"/>
    </row>
    <row r="38" spans="1:16" ht="39.75" customHeight="1">
      <c r="A38" s="422" t="s">
        <v>332</v>
      </c>
      <c r="B38" s="423"/>
      <c r="C38" s="423"/>
      <c r="D38" s="423"/>
      <c r="E38" s="423"/>
      <c r="F38" s="423"/>
      <c r="G38" s="423"/>
      <c r="H38" s="423"/>
      <c r="I38" s="423"/>
      <c r="J38" s="423"/>
      <c r="K38" s="423"/>
      <c r="L38" s="423"/>
      <c r="M38" s="423"/>
      <c r="N38" s="423"/>
      <c r="O38" s="424"/>
    </row>
    <row r="39" spans="1:16" ht="60.75" customHeight="1">
      <c r="A39" s="422" t="s">
        <v>333</v>
      </c>
      <c r="B39" s="423"/>
      <c r="C39" s="423"/>
      <c r="D39" s="423"/>
      <c r="E39" s="423"/>
      <c r="F39" s="423"/>
      <c r="G39" s="423"/>
      <c r="H39" s="423"/>
      <c r="I39" s="423"/>
      <c r="J39" s="423"/>
      <c r="K39" s="423"/>
      <c r="L39" s="423"/>
      <c r="M39" s="423"/>
      <c r="N39" s="423"/>
      <c r="O39" s="424"/>
    </row>
    <row r="40" spans="1:16">
      <c r="A40" s="436" t="s">
        <v>161</v>
      </c>
      <c r="B40" s="437"/>
      <c r="C40" s="437"/>
      <c r="D40" s="437"/>
      <c r="E40" s="437"/>
      <c r="F40" s="437"/>
      <c r="G40" s="437"/>
      <c r="H40" s="437"/>
      <c r="I40" s="437"/>
      <c r="J40" s="437"/>
      <c r="K40" s="437"/>
      <c r="L40" s="437"/>
      <c r="M40" s="437"/>
      <c r="N40" s="437"/>
      <c r="O40" s="438"/>
    </row>
    <row r="41" spans="1:16">
      <c r="A41" s="214"/>
      <c r="B41" s="215"/>
      <c r="C41" s="215"/>
      <c r="D41" s="215"/>
      <c r="E41" s="215"/>
      <c r="F41" s="215"/>
      <c r="G41" s="215"/>
      <c r="H41" s="215"/>
      <c r="I41" s="215"/>
      <c r="J41" s="215"/>
      <c r="K41" s="215"/>
      <c r="L41" s="215"/>
      <c r="M41" s="215"/>
      <c r="N41" s="215"/>
      <c r="O41" s="216"/>
    </row>
    <row r="42" spans="1:16">
      <c r="A42" s="214"/>
      <c r="B42" s="215"/>
      <c r="C42" s="215"/>
      <c r="D42" s="215"/>
      <c r="E42" s="215"/>
      <c r="F42" s="215"/>
      <c r="G42" s="215"/>
      <c r="H42" s="215"/>
      <c r="I42" s="215"/>
      <c r="J42" s="215"/>
      <c r="K42" s="215"/>
      <c r="L42" s="215"/>
      <c r="M42" s="215"/>
      <c r="N42" s="215"/>
      <c r="O42" s="216"/>
    </row>
    <row r="43" spans="1:16">
      <c r="A43" s="428"/>
      <c r="B43" s="429"/>
      <c r="C43" s="429"/>
      <c r="D43" s="429"/>
      <c r="E43" s="429"/>
      <c r="F43" s="429"/>
      <c r="G43" s="429"/>
      <c r="H43" s="429"/>
      <c r="I43" s="429"/>
      <c r="J43" s="429"/>
      <c r="K43" s="429"/>
      <c r="L43" s="429"/>
      <c r="M43" s="429"/>
      <c r="N43" s="429"/>
      <c r="O43" s="430"/>
    </row>
    <row r="44" spans="1:16" ht="12.75" customHeight="1">
      <c r="A44" s="138"/>
      <c r="B44" s="138"/>
      <c r="C44" s="138"/>
      <c r="D44" s="138"/>
      <c r="E44" s="135"/>
      <c r="F44" s="135"/>
      <c r="G44" s="135"/>
      <c r="H44" s="135"/>
      <c r="I44" s="135"/>
      <c r="J44" s="135"/>
      <c r="K44" s="135"/>
      <c r="L44" s="135"/>
      <c r="M44" s="135"/>
      <c r="N44" s="135"/>
      <c r="O44" s="135"/>
    </row>
    <row r="45" spans="1:16" ht="13.5" customHeight="1">
      <c r="A45" s="139"/>
      <c r="B45" s="139"/>
      <c r="C45" s="139"/>
      <c r="D45" s="140"/>
      <c r="E45" s="141"/>
      <c r="F45" s="82"/>
      <c r="G45" s="82"/>
      <c r="H45" s="82"/>
      <c r="I45" s="142"/>
      <c r="J45" s="142"/>
      <c r="K45" s="142"/>
      <c r="L45" s="142"/>
      <c r="M45" s="142"/>
      <c r="N45" s="142"/>
      <c r="O45" s="142"/>
      <c r="P45" s="143"/>
    </row>
    <row r="46" spans="1:16" s="13" customFormat="1" ht="14.25" customHeight="1">
      <c r="A46" s="144"/>
      <c r="B46" s="144"/>
      <c r="C46" s="144"/>
      <c r="D46" s="3"/>
      <c r="E46" s="145"/>
      <c r="F46" s="146"/>
      <c r="G46" s="146"/>
      <c r="H46" s="146"/>
      <c r="I46" s="431"/>
      <c r="J46" s="431"/>
      <c r="K46" s="431"/>
      <c r="L46" s="431"/>
      <c r="M46" s="212"/>
      <c r="N46" s="147"/>
      <c r="O46" s="147"/>
      <c r="P46" s="149"/>
    </row>
    <row r="47" spans="1:16" s="13" customFormat="1">
      <c r="A47" s="432"/>
      <c r="B47" s="432"/>
      <c r="C47" s="432"/>
      <c r="D47" s="432"/>
      <c r="E47" s="432"/>
      <c r="F47" s="432"/>
      <c r="G47" s="432"/>
      <c r="H47" s="432"/>
      <c r="I47" s="432"/>
      <c r="J47" s="432"/>
      <c r="K47" s="432"/>
      <c r="L47" s="432"/>
      <c r="M47" s="213"/>
    </row>
  </sheetData>
  <mergeCells count="39">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39:O39"/>
    <mergeCell ref="A11:O11"/>
    <mergeCell ref="A17:O17"/>
    <mergeCell ref="A22:O22"/>
    <mergeCell ref="A23:O23"/>
    <mergeCell ref="A25:O25"/>
    <mergeCell ref="A28:O28"/>
    <mergeCell ref="A47:H47"/>
    <mergeCell ref="I47:L47"/>
    <mergeCell ref="A12:O12"/>
    <mergeCell ref="A14:O14"/>
    <mergeCell ref="A13:O13"/>
    <mergeCell ref="A15:O15"/>
    <mergeCell ref="A26:O26"/>
    <mergeCell ref="A27:O27"/>
    <mergeCell ref="A37:O37"/>
    <mergeCell ref="A33:O33"/>
    <mergeCell ref="A34:O34"/>
    <mergeCell ref="A36:O36"/>
    <mergeCell ref="A40:O40"/>
    <mergeCell ref="A43:O43"/>
    <mergeCell ref="I46:L46"/>
    <mergeCell ref="A38:O38"/>
  </mergeCells>
  <printOptions horizontalCentered="1"/>
  <pageMargins left="0.39370078740157483" right="0.39370078740157483" top="1.3779527559055118" bottom="0.39370078740157483" header="0.19685039370078741" footer="0.19685039370078741"/>
  <pageSetup scale="65" orientation="landscape" r:id="rId1"/>
  <headerFooter alignWithMargins="0">
    <oddHeader>&amp;C&amp;G</oddHeader>
    <oddFooter>&amp;C&amp;G</oddFooter>
  </headerFooter>
  <ignoredErrors>
    <ignoredError sqref="A7:O8 A32:O33 A11:O11 B9:O9 A10:H10 A16:O22" numberStoredAsText="1"/>
  </ignoredErrors>
  <legacyDrawingHF r:id="rId2"/>
</worksheet>
</file>

<file path=xl/worksheets/sheet14.xml><?xml version="1.0" encoding="utf-8"?>
<worksheet xmlns="http://schemas.openxmlformats.org/spreadsheetml/2006/main" xmlns:r="http://schemas.openxmlformats.org/officeDocument/2006/relationships">
  <dimension ref="A1:P47"/>
  <sheetViews>
    <sheetView showGridLines="0" topLeftCell="A16" zoomScale="90" zoomScaleNormal="90" workbookViewId="0">
      <selection activeCell="H46" sqref="H46"/>
    </sheetView>
  </sheetViews>
  <sheetFormatPr baseColWidth="10" defaultColWidth="11.42578125" defaultRowHeight="13.5"/>
  <cols>
    <col min="1" max="7" width="5" style="1" customWidth="1"/>
    <col min="8" max="8" width="56" style="1" customWidth="1"/>
    <col min="9" max="9" width="10.7109375" style="1" customWidth="1"/>
    <col min="10" max="12" width="12.7109375" style="1" customWidth="1"/>
    <col min="13" max="13" width="16" style="1" customWidth="1"/>
    <col min="14" max="14" width="15.42578125" style="1" customWidth="1"/>
    <col min="15" max="15" width="15.5703125" style="1" customWidth="1"/>
    <col min="16" max="16384" width="11.42578125" style="1"/>
  </cols>
  <sheetData>
    <row r="1" spans="1:15" ht="34.9" customHeight="1">
      <c r="A1" s="357" t="s">
        <v>153</v>
      </c>
      <c r="B1" s="358"/>
      <c r="C1" s="358"/>
      <c r="D1" s="358"/>
      <c r="E1" s="358"/>
      <c r="F1" s="358"/>
      <c r="G1" s="358"/>
      <c r="H1" s="358"/>
      <c r="I1" s="358"/>
      <c r="J1" s="358"/>
      <c r="K1" s="358"/>
      <c r="L1" s="358"/>
      <c r="M1" s="358"/>
      <c r="N1" s="358"/>
      <c r="O1" s="359"/>
    </row>
    <row r="2" spans="1:15" ht="7.9" customHeight="1">
      <c r="A2" s="151"/>
      <c r="B2" s="151"/>
      <c r="C2" s="151"/>
      <c r="D2" s="151"/>
      <c r="E2" s="151"/>
      <c r="F2" s="151"/>
      <c r="G2" s="151"/>
      <c r="H2" s="151"/>
      <c r="I2" s="151"/>
      <c r="J2" s="151"/>
      <c r="K2" s="151"/>
      <c r="L2" s="151"/>
      <c r="M2" s="151"/>
      <c r="N2" s="151"/>
      <c r="O2" s="151"/>
    </row>
    <row r="3" spans="1:15" ht="19.149999999999999" customHeight="1">
      <c r="A3" s="433" t="s">
        <v>163</v>
      </c>
      <c r="B3" s="434"/>
      <c r="C3" s="434"/>
      <c r="D3" s="434"/>
      <c r="E3" s="434"/>
      <c r="F3" s="434"/>
      <c r="G3" s="434"/>
      <c r="H3" s="434"/>
      <c r="I3" s="434"/>
      <c r="J3" s="434"/>
      <c r="K3" s="434"/>
      <c r="L3" s="434"/>
      <c r="M3" s="434"/>
      <c r="N3" s="434"/>
      <c r="O3" s="435"/>
    </row>
    <row r="4" spans="1:15" ht="19.149999999999999" customHeight="1">
      <c r="A4" s="433" t="s">
        <v>164</v>
      </c>
      <c r="B4" s="434"/>
      <c r="C4" s="434"/>
      <c r="D4" s="434"/>
      <c r="E4" s="434"/>
      <c r="F4" s="434"/>
      <c r="G4" s="434"/>
      <c r="H4" s="434"/>
      <c r="I4" s="434"/>
      <c r="J4" s="434"/>
      <c r="K4" s="434"/>
      <c r="L4" s="434"/>
      <c r="M4" s="434"/>
      <c r="N4" s="434"/>
      <c r="O4" s="435"/>
    </row>
    <row r="5" spans="1:15" ht="19.899999999999999" customHeight="1">
      <c r="A5" s="355" t="s">
        <v>92</v>
      </c>
      <c r="B5" s="355" t="s">
        <v>154</v>
      </c>
      <c r="C5" s="355" t="s">
        <v>42</v>
      </c>
      <c r="D5" s="355" t="s">
        <v>39</v>
      </c>
      <c r="E5" s="355" t="s">
        <v>40</v>
      </c>
      <c r="F5" s="355" t="s">
        <v>10</v>
      </c>
      <c r="G5" s="355" t="s">
        <v>82</v>
      </c>
      <c r="H5" s="443" t="s">
        <v>11</v>
      </c>
      <c r="I5" s="355" t="s">
        <v>155</v>
      </c>
      <c r="J5" s="373" t="s">
        <v>156</v>
      </c>
      <c r="K5" s="374"/>
      <c r="L5" s="442"/>
      <c r="M5" s="373" t="s">
        <v>157</v>
      </c>
      <c r="N5" s="374"/>
      <c r="O5" s="442"/>
    </row>
    <row r="6" spans="1:15" ht="19.899999999999999" customHeight="1">
      <c r="A6" s="356"/>
      <c r="B6" s="356"/>
      <c r="C6" s="356"/>
      <c r="D6" s="356"/>
      <c r="E6" s="356"/>
      <c r="F6" s="356"/>
      <c r="G6" s="356"/>
      <c r="H6" s="444"/>
      <c r="I6" s="356"/>
      <c r="J6" s="217" t="s">
        <v>158</v>
      </c>
      <c r="K6" s="217" t="s">
        <v>162</v>
      </c>
      <c r="L6" s="217" t="s">
        <v>159</v>
      </c>
      <c r="M6" s="217" t="s">
        <v>100</v>
      </c>
      <c r="N6" s="217" t="s">
        <v>145</v>
      </c>
      <c r="O6" s="217" t="s">
        <v>19</v>
      </c>
    </row>
    <row r="7" spans="1:15" s="130" customFormat="1" ht="15" customHeight="1">
      <c r="A7" s="129" t="s">
        <v>0</v>
      </c>
      <c r="B7" s="129" t="s">
        <v>0</v>
      </c>
      <c r="C7" s="129" t="s">
        <v>0</v>
      </c>
      <c r="D7" s="129" t="s">
        <v>0</v>
      </c>
      <c r="E7" s="129" t="s">
        <v>0</v>
      </c>
      <c r="F7" s="129" t="s">
        <v>0</v>
      </c>
      <c r="G7" s="129" t="s">
        <v>0</v>
      </c>
      <c r="H7" s="152" t="s">
        <v>0</v>
      </c>
      <c r="I7" s="129" t="s">
        <v>0</v>
      </c>
      <c r="J7" s="129" t="s">
        <v>1</v>
      </c>
      <c r="K7" s="129" t="s">
        <v>1</v>
      </c>
      <c r="L7" s="129" t="s">
        <v>1</v>
      </c>
      <c r="M7" s="129" t="s">
        <v>2</v>
      </c>
      <c r="N7" s="129" t="s">
        <v>2</v>
      </c>
      <c r="O7" s="129" t="s">
        <v>2</v>
      </c>
    </row>
    <row r="8" spans="1:15">
      <c r="A8" s="439"/>
      <c r="B8" s="440"/>
      <c r="C8" s="440"/>
      <c r="D8" s="440"/>
      <c r="E8" s="440"/>
      <c r="F8" s="440"/>
      <c r="G8" s="440"/>
      <c r="H8" s="440"/>
      <c r="I8" s="440"/>
      <c r="J8" s="440"/>
      <c r="K8" s="440"/>
      <c r="L8" s="440"/>
      <c r="M8" s="440"/>
      <c r="N8" s="440"/>
      <c r="O8" s="441"/>
    </row>
    <row r="9" spans="1:15" s="157" customFormat="1" ht="22.5" customHeight="1">
      <c r="A9" s="445" t="s">
        <v>334</v>
      </c>
      <c r="B9" s="446"/>
      <c r="C9" s="446"/>
      <c r="D9" s="446"/>
      <c r="E9" s="446"/>
      <c r="F9" s="446"/>
      <c r="G9" s="446"/>
      <c r="H9" s="446"/>
      <c r="I9" s="446"/>
      <c r="J9" s="446"/>
      <c r="K9" s="446"/>
      <c r="L9" s="446"/>
      <c r="M9" s="446"/>
      <c r="N9" s="446"/>
      <c r="O9" s="447"/>
    </row>
    <row r="10" spans="1:15" s="157" customFormat="1">
      <c r="A10" s="284"/>
      <c r="B10" s="83"/>
      <c r="C10" s="83"/>
      <c r="D10" s="83"/>
      <c r="E10" s="83"/>
      <c r="F10" s="83"/>
      <c r="G10" s="83"/>
      <c r="H10" s="83"/>
      <c r="I10" s="281" t="s">
        <v>327</v>
      </c>
      <c r="J10" s="281">
        <v>82</v>
      </c>
      <c r="K10" s="281">
        <v>82</v>
      </c>
      <c r="L10" s="281">
        <v>820</v>
      </c>
      <c r="M10" s="285">
        <v>2515500</v>
      </c>
      <c r="N10" s="285">
        <v>0</v>
      </c>
      <c r="O10" s="286">
        <v>0</v>
      </c>
    </row>
    <row r="11" spans="1:15" s="157" customFormat="1">
      <c r="A11" s="445" t="s">
        <v>160</v>
      </c>
      <c r="B11" s="446"/>
      <c r="C11" s="446"/>
      <c r="D11" s="446"/>
      <c r="E11" s="446"/>
      <c r="F11" s="446"/>
      <c r="G11" s="446"/>
      <c r="H11" s="446"/>
      <c r="I11" s="446"/>
      <c r="J11" s="446"/>
      <c r="K11" s="446"/>
      <c r="L11" s="446"/>
      <c r="M11" s="446"/>
      <c r="N11" s="446"/>
      <c r="O11" s="447"/>
    </row>
    <row r="12" spans="1:15" ht="98.25" customHeight="1">
      <c r="A12" s="422" t="s">
        <v>335</v>
      </c>
      <c r="B12" s="423"/>
      <c r="C12" s="423"/>
      <c r="D12" s="423"/>
      <c r="E12" s="423"/>
      <c r="F12" s="423"/>
      <c r="G12" s="423"/>
      <c r="H12" s="423"/>
      <c r="I12" s="423"/>
      <c r="J12" s="423"/>
      <c r="K12" s="423"/>
      <c r="L12" s="423"/>
      <c r="M12" s="423"/>
      <c r="N12" s="423"/>
      <c r="O12" s="424"/>
    </row>
    <row r="13" spans="1:15" ht="50.25" customHeight="1">
      <c r="A13" s="422" t="s">
        <v>336</v>
      </c>
      <c r="B13" s="423"/>
      <c r="C13" s="423"/>
      <c r="D13" s="423"/>
      <c r="E13" s="423"/>
      <c r="F13" s="423"/>
      <c r="G13" s="423"/>
      <c r="H13" s="423"/>
      <c r="I13" s="423"/>
      <c r="J13" s="423"/>
      <c r="K13" s="423"/>
      <c r="L13" s="423"/>
      <c r="M13" s="423"/>
      <c r="N13" s="423"/>
      <c r="O13" s="424"/>
    </row>
    <row r="14" spans="1:15" ht="50.25" customHeight="1">
      <c r="A14" s="214"/>
      <c r="B14" s="215"/>
      <c r="C14" s="215"/>
      <c r="D14" s="215"/>
      <c r="E14" s="215"/>
      <c r="F14" s="215"/>
      <c r="G14" s="215"/>
      <c r="H14" s="215"/>
      <c r="I14" s="215"/>
      <c r="J14" s="215"/>
      <c r="K14" s="215"/>
      <c r="L14" s="215"/>
      <c r="M14" s="215"/>
      <c r="N14" s="215"/>
      <c r="O14" s="216"/>
    </row>
    <row r="15" spans="1:15">
      <c r="A15" s="436" t="s">
        <v>161</v>
      </c>
      <c r="B15" s="437"/>
      <c r="C15" s="437"/>
      <c r="D15" s="437"/>
      <c r="E15" s="437"/>
      <c r="F15" s="437"/>
      <c r="G15" s="437"/>
      <c r="H15" s="437"/>
      <c r="I15" s="437"/>
      <c r="J15" s="437"/>
      <c r="K15" s="437"/>
      <c r="L15" s="437"/>
      <c r="M15" s="437"/>
      <c r="N15" s="437"/>
      <c r="O15" s="438"/>
    </row>
    <row r="16" spans="1:15">
      <c r="A16" s="214"/>
      <c r="B16" s="215"/>
      <c r="C16" s="215"/>
      <c r="D16" s="215"/>
      <c r="E16" s="215"/>
      <c r="F16" s="215"/>
      <c r="G16" s="215"/>
      <c r="H16" s="215"/>
      <c r="I16" s="215"/>
      <c r="J16" s="215"/>
      <c r="K16" s="215"/>
      <c r="L16" s="215"/>
      <c r="M16" s="215"/>
      <c r="N16" s="215"/>
      <c r="O16" s="216"/>
    </row>
    <row r="17" spans="1:15">
      <c r="A17" s="214"/>
      <c r="B17" s="215"/>
      <c r="C17" s="215"/>
      <c r="D17" s="215"/>
      <c r="E17" s="215"/>
      <c r="F17" s="215"/>
      <c r="G17" s="215"/>
      <c r="H17" s="215"/>
      <c r="I17" s="215"/>
      <c r="J17" s="215"/>
      <c r="K17" s="215"/>
      <c r="L17" s="215"/>
      <c r="M17" s="215"/>
      <c r="N17" s="215"/>
      <c r="O17" s="216"/>
    </row>
    <row r="18" spans="1:15">
      <c r="A18" s="134"/>
      <c r="B18" s="135"/>
      <c r="C18" s="135"/>
      <c r="D18" s="135"/>
      <c r="E18" s="135"/>
      <c r="F18" s="135"/>
      <c r="G18" s="135"/>
      <c r="H18" s="135"/>
      <c r="I18" s="135"/>
      <c r="J18" s="135"/>
      <c r="K18" s="135"/>
      <c r="L18" s="135"/>
      <c r="M18" s="135"/>
      <c r="N18" s="135"/>
      <c r="O18" s="136"/>
    </row>
    <row r="19" spans="1:15" s="130" customFormat="1" ht="15" customHeight="1">
      <c r="A19" s="137" t="s">
        <v>0</v>
      </c>
      <c r="B19" s="137" t="s">
        <v>0</v>
      </c>
      <c r="C19" s="137" t="s">
        <v>0</v>
      </c>
      <c r="D19" s="137" t="s">
        <v>0</v>
      </c>
      <c r="E19" s="137" t="s">
        <v>0</v>
      </c>
      <c r="F19" s="137" t="s">
        <v>0</v>
      </c>
      <c r="G19" s="137" t="s">
        <v>0</v>
      </c>
      <c r="H19" s="152" t="s">
        <v>0</v>
      </c>
      <c r="I19" s="137" t="s">
        <v>0</v>
      </c>
      <c r="J19" s="137" t="s">
        <v>1</v>
      </c>
      <c r="K19" s="137" t="s">
        <v>1</v>
      </c>
      <c r="L19" s="137" t="s">
        <v>1</v>
      </c>
      <c r="M19" s="137" t="s">
        <v>2</v>
      </c>
      <c r="N19" s="137" t="s">
        <v>2</v>
      </c>
      <c r="O19" s="137" t="s">
        <v>2</v>
      </c>
    </row>
    <row r="20" spans="1:15">
      <c r="A20" s="439"/>
      <c r="B20" s="440"/>
      <c r="C20" s="440"/>
      <c r="D20" s="440"/>
      <c r="E20" s="440"/>
      <c r="F20" s="440"/>
      <c r="G20" s="440"/>
      <c r="H20" s="440"/>
      <c r="I20" s="440"/>
      <c r="J20" s="440"/>
      <c r="K20" s="440"/>
      <c r="L20" s="440"/>
      <c r="M20" s="440"/>
      <c r="N20" s="440"/>
      <c r="O20" s="441"/>
    </row>
    <row r="21" spans="1:15">
      <c r="A21" s="436" t="s">
        <v>337</v>
      </c>
      <c r="B21" s="437"/>
      <c r="C21" s="437"/>
      <c r="D21" s="437"/>
      <c r="E21" s="437"/>
      <c r="F21" s="437"/>
      <c r="G21" s="437"/>
      <c r="H21" s="437"/>
      <c r="I21" s="437"/>
      <c r="J21" s="437"/>
      <c r="K21" s="437"/>
      <c r="L21" s="437"/>
      <c r="M21" s="437"/>
      <c r="N21" s="437"/>
      <c r="O21" s="438"/>
    </row>
    <row r="22" spans="1:15">
      <c r="A22" s="214"/>
      <c r="B22" s="215"/>
      <c r="C22" s="215"/>
      <c r="D22" s="215"/>
      <c r="E22" s="215"/>
      <c r="F22" s="215"/>
      <c r="G22" s="215"/>
      <c r="H22" s="215"/>
      <c r="I22" s="281" t="s">
        <v>327</v>
      </c>
      <c r="J22" s="281">
        <v>77</v>
      </c>
      <c r="K22" s="281">
        <v>77</v>
      </c>
      <c r="L22" s="289">
        <v>7800</v>
      </c>
      <c r="M22" s="285">
        <v>67983668</v>
      </c>
      <c r="N22" s="285">
        <v>9333090.3500000015</v>
      </c>
      <c r="O22" s="286">
        <v>8466469.4300000016</v>
      </c>
    </row>
    <row r="23" spans="1:15" ht="21.75" customHeight="1">
      <c r="A23" s="436" t="s">
        <v>160</v>
      </c>
      <c r="B23" s="437"/>
      <c r="C23" s="437"/>
      <c r="D23" s="437"/>
      <c r="E23" s="437"/>
      <c r="F23" s="437"/>
      <c r="G23" s="437"/>
      <c r="H23" s="437"/>
      <c r="I23" s="437"/>
      <c r="J23" s="437"/>
      <c r="K23" s="437"/>
      <c r="L23" s="437"/>
      <c r="M23" s="437"/>
      <c r="N23" s="437"/>
      <c r="O23" s="438"/>
    </row>
    <row r="24" spans="1:15" ht="84" customHeight="1">
      <c r="A24" s="422" t="s">
        <v>338</v>
      </c>
      <c r="B24" s="423"/>
      <c r="C24" s="423"/>
      <c r="D24" s="423"/>
      <c r="E24" s="423"/>
      <c r="F24" s="423"/>
      <c r="G24" s="423"/>
      <c r="H24" s="423"/>
      <c r="I24" s="423"/>
      <c r="J24" s="423"/>
      <c r="K24" s="423"/>
      <c r="L24" s="423"/>
      <c r="M24" s="423"/>
      <c r="N24" s="423"/>
      <c r="O24" s="424"/>
    </row>
    <row r="25" spans="1:15" ht="74.25" customHeight="1">
      <c r="A25" s="422" t="s">
        <v>339</v>
      </c>
      <c r="B25" s="423"/>
      <c r="C25" s="423"/>
      <c r="D25" s="423"/>
      <c r="E25" s="423"/>
      <c r="F25" s="423"/>
      <c r="G25" s="423"/>
      <c r="H25" s="423"/>
      <c r="I25" s="423"/>
      <c r="J25" s="423"/>
      <c r="K25" s="423"/>
      <c r="L25" s="423"/>
      <c r="M25" s="423"/>
      <c r="N25" s="423"/>
      <c r="O25" s="424"/>
    </row>
    <row r="26" spans="1:15">
      <c r="A26" s="214"/>
      <c r="B26" s="215"/>
      <c r="C26" s="215"/>
      <c r="D26" s="215"/>
      <c r="E26" s="215"/>
      <c r="F26" s="215"/>
      <c r="G26" s="215"/>
      <c r="H26" s="215"/>
      <c r="I26" s="215"/>
      <c r="J26" s="215"/>
      <c r="K26" s="215"/>
      <c r="L26" s="215"/>
      <c r="M26" s="215"/>
      <c r="N26" s="215"/>
      <c r="O26" s="216"/>
    </row>
    <row r="27" spans="1:15">
      <c r="A27" s="436" t="s">
        <v>161</v>
      </c>
      <c r="B27" s="437"/>
      <c r="C27" s="437"/>
      <c r="D27" s="437"/>
      <c r="E27" s="437"/>
      <c r="F27" s="437"/>
      <c r="G27" s="437"/>
      <c r="H27" s="437"/>
      <c r="I27" s="437"/>
      <c r="J27" s="437"/>
      <c r="K27" s="437"/>
      <c r="L27" s="437"/>
      <c r="M27" s="437"/>
      <c r="N27" s="437"/>
      <c r="O27" s="438"/>
    </row>
    <row r="28" spans="1:15">
      <c r="A28" s="214"/>
      <c r="B28" s="215"/>
      <c r="C28" s="215"/>
      <c r="D28" s="215"/>
      <c r="E28" s="215"/>
      <c r="F28" s="215"/>
      <c r="G28" s="215"/>
      <c r="H28" s="215"/>
      <c r="I28" s="215"/>
      <c r="J28" s="215"/>
      <c r="K28" s="215"/>
      <c r="L28" s="215"/>
      <c r="M28" s="215"/>
      <c r="N28" s="215"/>
      <c r="O28" s="216"/>
    </row>
    <row r="29" spans="1:15">
      <c r="A29" s="214"/>
      <c r="B29" s="215"/>
      <c r="C29" s="215"/>
      <c r="D29" s="215"/>
      <c r="E29" s="215"/>
      <c r="F29" s="215"/>
      <c r="G29" s="215"/>
      <c r="H29" s="215"/>
      <c r="I29" s="215"/>
      <c r="J29" s="215"/>
      <c r="K29" s="215"/>
      <c r="L29" s="215"/>
      <c r="M29" s="215"/>
      <c r="N29" s="215"/>
      <c r="O29" s="216"/>
    </row>
    <row r="30" spans="1:15">
      <c r="A30" s="214"/>
      <c r="B30" s="215"/>
      <c r="C30" s="215"/>
      <c r="D30" s="215"/>
      <c r="E30" s="215"/>
      <c r="F30" s="215"/>
      <c r="G30" s="215"/>
      <c r="H30" s="215"/>
      <c r="I30" s="215"/>
      <c r="J30" s="215"/>
      <c r="K30" s="215"/>
      <c r="L30" s="215"/>
      <c r="M30" s="215"/>
      <c r="N30" s="215"/>
      <c r="O30" s="216"/>
    </row>
    <row r="31" spans="1:15" s="130" customFormat="1" ht="15" customHeight="1">
      <c r="A31" s="137" t="s">
        <v>0</v>
      </c>
      <c r="B31" s="137" t="s">
        <v>0</v>
      </c>
      <c r="C31" s="137" t="s">
        <v>0</v>
      </c>
      <c r="D31" s="137" t="s">
        <v>0</v>
      </c>
      <c r="E31" s="137" t="s">
        <v>0</v>
      </c>
      <c r="F31" s="137" t="s">
        <v>0</v>
      </c>
      <c r="G31" s="137" t="s">
        <v>0</v>
      </c>
      <c r="H31" s="152" t="s">
        <v>0</v>
      </c>
      <c r="I31" s="137" t="s">
        <v>0</v>
      </c>
      <c r="J31" s="137" t="s">
        <v>1</v>
      </c>
      <c r="K31" s="137" t="s">
        <v>1</v>
      </c>
      <c r="L31" s="137" t="s">
        <v>1</v>
      </c>
      <c r="M31" s="137" t="s">
        <v>2</v>
      </c>
      <c r="N31" s="137" t="s">
        <v>2</v>
      </c>
      <c r="O31" s="137" t="s">
        <v>2</v>
      </c>
    </row>
    <row r="32" spans="1:15">
      <c r="A32" s="439"/>
      <c r="B32" s="440"/>
      <c r="C32" s="440"/>
      <c r="D32" s="440"/>
      <c r="E32" s="440"/>
      <c r="F32" s="440"/>
      <c r="G32" s="440"/>
      <c r="H32" s="440"/>
      <c r="I32" s="440"/>
      <c r="J32" s="440"/>
      <c r="K32" s="440"/>
      <c r="L32" s="440"/>
      <c r="M32" s="440"/>
      <c r="N32" s="440"/>
      <c r="O32" s="441"/>
    </row>
    <row r="33" spans="1:16">
      <c r="A33" s="436" t="s">
        <v>340</v>
      </c>
      <c r="B33" s="437"/>
      <c r="C33" s="437"/>
      <c r="D33" s="437"/>
      <c r="E33" s="437"/>
      <c r="F33" s="437"/>
      <c r="G33" s="437"/>
      <c r="H33" s="437"/>
      <c r="I33" s="437"/>
      <c r="J33" s="437"/>
      <c r="K33" s="437"/>
      <c r="L33" s="437"/>
      <c r="M33" s="437"/>
      <c r="N33" s="437"/>
      <c r="O33" s="438"/>
    </row>
    <row r="34" spans="1:16">
      <c r="A34" s="214"/>
      <c r="B34" s="215"/>
      <c r="C34" s="215"/>
      <c r="D34" s="215"/>
      <c r="E34" s="215"/>
      <c r="F34" s="215"/>
      <c r="G34" s="215"/>
      <c r="H34" s="215"/>
      <c r="I34" s="281" t="s">
        <v>327</v>
      </c>
      <c r="J34" s="281">
        <v>10</v>
      </c>
      <c r="K34" s="281">
        <v>10</v>
      </c>
      <c r="L34" s="281">
        <v>818</v>
      </c>
      <c r="M34" s="285">
        <v>24502</v>
      </c>
      <c r="N34" s="285">
        <v>0</v>
      </c>
      <c r="O34" s="286">
        <v>0</v>
      </c>
    </row>
    <row r="35" spans="1:16">
      <c r="A35" s="436" t="s">
        <v>160</v>
      </c>
      <c r="B35" s="437"/>
      <c r="C35" s="437"/>
      <c r="D35" s="437"/>
      <c r="E35" s="437"/>
      <c r="F35" s="437"/>
      <c r="G35" s="437"/>
      <c r="H35" s="437"/>
      <c r="I35" s="437"/>
      <c r="J35" s="437"/>
      <c r="K35" s="437"/>
      <c r="L35" s="437"/>
      <c r="M35" s="437"/>
      <c r="N35" s="437"/>
      <c r="O35" s="438"/>
    </row>
    <row r="36" spans="1:16" ht="27.75" customHeight="1">
      <c r="A36" s="422" t="s">
        <v>341</v>
      </c>
      <c r="B36" s="423"/>
      <c r="C36" s="423"/>
      <c r="D36" s="423"/>
      <c r="E36" s="423"/>
      <c r="F36" s="423"/>
      <c r="G36" s="423"/>
      <c r="H36" s="423"/>
      <c r="I36" s="423"/>
      <c r="J36" s="423"/>
      <c r="K36" s="423"/>
      <c r="L36" s="423"/>
      <c r="M36" s="423"/>
      <c r="N36" s="423"/>
      <c r="O36" s="424"/>
    </row>
    <row r="37" spans="1:16" ht="27.75" customHeight="1">
      <c r="A37" s="422" t="s">
        <v>342</v>
      </c>
      <c r="B37" s="423"/>
      <c r="C37" s="423"/>
      <c r="D37" s="423"/>
      <c r="E37" s="423"/>
      <c r="F37" s="423"/>
      <c r="G37" s="423"/>
      <c r="H37" s="423"/>
      <c r="I37" s="423"/>
      <c r="J37" s="423"/>
      <c r="K37" s="423"/>
      <c r="L37" s="423"/>
      <c r="M37" s="423"/>
      <c r="N37" s="423"/>
      <c r="O37" s="424"/>
    </row>
    <row r="38" spans="1:16" ht="27" customHeight="1">
      <c r="A38" s="422" t="s">
        <v>343</v>
      </c>
      <c r="B38" s="423"/>
      <c r="C38" s="423"/>
      <c r="D38" s="423"/>
      <c r="E38" s="423"/>
      <c r="F38" s="423"/>
      <c r="G38" s="423"/>
      <c r="H38" s="423"/>
      <c r="I38" s="423"/>
      <c r="J38" s="423"/>
      <c r="K38" s="423"/>
      <c r="L38" s="423"/>
      <c r="M38" s="423"/>
      <c r="N38" s="423"/>
      <c r="O38" s="424"/>
    </row>
    <row r="39" spans="1:16">
      <c r="A39" s="214"/>
      <c r="B39" s="215"/>
      <c r="C39" s="215"/>
      <c r="D39" s="215"/>
      <c r="E39" s="215"/>
      <c r="F39" s="215"/>
      <c r="G39" s="215"/>
      <c r="H39" s="215"/>
      <c r="I39" s="215"/>
      <c r="J39" s="215"/>
      <c r="K39" s="215"/>
      <c r="L39" s="215"/>
      <c r="M39" s="215"/>
      <c r="N39" s="215"/>
      <c r="O39" s="216"/>
    </row>
    <row r="40" spans="1:16">
      <c r="A40" s="436" t="s">
        <v>161</v>
      </c>
      <c r="B40" s="437"/>
      <c r="C40" s="437"/>
      <c r="D40" s="437"/>
      <c r="E40" s="437"/>
      <c r="F40" s="437"/>
      <c r="G40" s="437"/>
      <c r="H40" s="437"/>
      <c r="I40" s="437"/>
      <c r="J40" s="437"/>
      <c r="K40" s="437"/>
      <c r="L40" s="437"/>
      <c r="M40" s="437"/>
      <c r="N40" s="437"/>
      <c r="O40" s="438"/>
    </row>
    <row r="41" spans="1:16">
      <c r="A41" s="214"/>
      <c r="B41" s="215"/>
      <c r="C41" s="215"/>
      <c r="D41" s="215"/>
      <c r="E41" s="215"/>
      <c r="F41" s="215"/>
      <c r="G41" s="215"/>
      <c r="H41" s="215"/>
      <c r="I41" s="215"/>
      <c r="J41" s="215"/>
      <c r="K41" s="215"/>
      <c r="L41" s="215"/>
      <c r="M41" s="215"/>
      <c r="N41" s="215"/>
      <c r="O41" s="216"/>
    </row>
    <row r="42" spans="1:16">
      <c r="A42" s="214"/>
      <c r="B42" s="215"/>
      <c r="C42" s="215"/>
      <c r="D42" s="215"/>
      <c r="E42" s="215"/>
      <c r="F42" s="215"/>
      <c r="G42" s="215"/>
      <c r="H42" s="215"/>
      <c r="I42" s="215"/>
      <c r="J42" s="215"/>
      <c r="K42" s="215"/>
      <c r="L42" s="215"/>
      <c r="M42" s="215"/>
      <c r="N42" s="215"/>
      <c r="O42" s="216"/>
    </row>
    <row r="43" spans="1:16">
      <c r="A43" s="428"/>
      <c r="B43" s="429"/>
      <c r="C43" s="429"/>
      <c r="D43" s="429"/>
      <c r="E43" s="429"/>
      <c r="F43" s="429"/>
      <c r="G43" s="429"/>
      <c r="H43" s="429"/>
      <c r="I43" s="429"/>
      <c r="J43" s="429"/>
      <c r="K43" s="429"/>
      <c r="L43" s="429"/>
      <c r="M43" s="429"/>
      <c r="N43" s="429"/>
      <c r="O43" s="430"/>
    </row>
    <row r="44" spans="1:16" ht="12.75" customHeight="1">
      <c r="A44" s="138"/>
      <c r="B44" s="138"/>
      <c r="C44" s="138"/>
      <c r="D44" s="138"/>
      <c r="E44" s="135"/>
      <c r="F44" s="135"/>
      <c r="G44" s="135"/>
      <c r="H44" s="135"/>
      <c r="I44" s="135"/>
      <c r="J44" s="135"/>
      <c r="K44" s="135"/>
      <c r="L44" s="135"/>
      <c r="M44" s="135"/>
      <c r="N44" s="135"/>
      <c r="O44" s="135"/>
    </row>
    <row r="45" spans="1:16" ht="13.5" customHeight="1">
      <c r="A45" s="139"/>
      <c r="B45" s="139"/>
      <c r="C45" s="139"/>
      <c r="D45" s="140"/>
      <c r="E45" s="141"/>
      <c r="F45" s="82"/>
      <c r="G45" s="82"/>
      <c r="H45" s="82"/>
      <c r="I45" s="142"/>
      <c r="J45" s="142"/>
      <c r="K45" s="142"/>
      <c r="L45" s="142"/>
      <c r="M45" s="142"/>
      <c r="N45" s="142"/>
      <c r="O45" s="142"/>
      <c r="P45" s="143"/>
    </row>
    <row r="46" spans="1:16" s="13" customFormat="1" ht="14.25" customHeight="1">
      <c r="A46" s="144"/>
      <c r="B46" s="144"/>
      <c r="C46" s="144"/>
      <c r="D46" s="3"/>
      <c r="E46" s="145"/>
      <c r="F46" s="146"/>
      <c r="G46" s="146"/>
      <c r="H46" s="146"/>
      <c r="I46" s="431"/>
      <c r="J46" s="431"/>
      <c r="K46" s="431"/>
      <c r="L46" s="431"/>
      <c r="M46" s="212"/>
      <c r="N46" s="147"/>
      <c r="O46" s="147"/>
      <c r="P46" s="149"/>
    </row>
    <row r="47" spans="1:16" s="13" customFormat="1">
      <c r="A47" s="432"/>
      <c r="B47" s="432"/>
      <c r="C47" s="432"/>
      <c r="D47" s="432"/>
      <c r="E47" s="432"/>
      <c r="F47" s="432"/>
      <c r="G47" s="432"/>
      <c r="H47" s="432"/>
      <c r="I47" s="432"/>
      <c r="J47" s="432"/>
      <c r="K47" s="432"/>
      <c r="L47" s="432"/>
      <c r="M47" s="213"/>
    </row>
  </sheetData>
  <mergeCells count="37">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11:O11"/>
    <mergeCell ref="A15:O15"/>
    <mergeCell ref="A20:O20"/>
    <mergeCell ref="A21:O21"/>
    <mergeCell ref="A23:O23"/>
    <mergeCell ref="A47:H47"/>
    <mergeCell ref="I47:L47"/>
    <mergeCell ref="A12:O12"/>
    <mergeCell ref="A13:O13"/>
    <mergeCell ref="A24:O24"/>
    <mergeCell ref="A25:O25"/>
    <mergeCell ref="A36:O36"/>
    <mergeCell ref="A38:O38"/>
    <mergeCell ref="A37:O37"/>
    <mergeCell ref="A32:O32"/>
    <mergeCell ref="A33:O33"/>
    <mergeCell ref="A35:O35"/>
    <mergeCell ref="A40:O40"/>
    <mergeCell ref="A43:O43"/>
    <mergeCell ref="I46:L46"/>
    <mergeCell ref="A27:O27"/>
  </mergeCells>
  <printOptions horizontalCentered="1"/>
  <pageMargins left="0.39370078740157483" right="0.39370078740157483" top="1.3779527559055118" bottom="0.39370078740157483" header="0.19685039370078741" footer="0.19685039370078741"/>
  <pageSetup scale="67" orientation="landscape" r:id="rId1"/>
  <headerFooter alignWithMargins="0">
    <oddHeader>&amp;C&amp;G</oddHeader>
    <oddFooter>&amp;C&amp;G</oddFooter>
  </headerFooter>
  <ignoredErrors>
    <ignoredError sqref="A7:O8 A11:O11 B9:O9 A10:H10 A14:O20 A23:O23 B21:O21 A22:H22 A26:O32 B33:O33" numberStoredAsText="1"/>
  </ignoredErrors>
  <legacyDrawingHF r:id="rId2"/>
</worksheet>
</file>

<file path=xl/worksheets/sheet15.xml><?xml version="1.0" encoding="utf-8"?>
<worksheet xmlns="http://schemas.openxmlformats.org/spreadsheetml/2006/main" xmlns:r="http://schemas.openxmlformats.org/officeDocument/2006/relationships">
  <dimension ref="A1:P41"/>
  <sheetViews>
    <sheetView showGridLines="0" zoomScale="90" zoomScaleNormal="90" workbookViewId="0">
      <selection activeCell="E30" sqref="E30"/>
    </sheetView>
  </sheetViews>
  <sheetFormatPr baseColWidth="10" defaultColWidth="11.42578125" defaultRowHeight="13.5"/>
  <cols>
    <col min="1" max="7" width="5" style="1" customWidth="1"/>
    <col min="8" max="8" width="54.140625" style="1" customWidth="1"/>
    <col min="9" max="9" width="10.7109375" style="1" customWidth="1"/>
    <col min="10" max="12" width="12.7109375" style="1" customWidth="1"/>
    <col min="13" max="14" width="17.85546875" style="1" customWidth="1"/>
    <col min="15" max="15" width="18" style="1" customWidth="1"/>
    <col min="16" max="16384" width="11.42578125" style="1"/>
  </cols>
  <sheetData>
    <row r="1" spans="1:15" ht="34.9" customHeight="1">
      <c r="A1" s="357" t="s">
        <v>153</v>
      </c>
      <c r="B1" s="358"/>
      <c r="C1" s="358"/>
      <c r="D1" s="358"/>
      <c r="E1" s="358"/>
      <c r="F1" s="358"/>
      <c r="G1" s="358"/>
      <c r="H1" s="358"/>
      <c r="I1" s="358"/>
      <c r="J1" s="358"/>
      <c r="K1" s="358"/>
      <c r="L1" s="358"/>
      <c r="M1" s="358"/>
      <c r="N1" s="358"/>
      <c r="O1" s="359"/>
    </row>
    <row r="2" spans="1:15" ht="7.9" customHeight="1">
      <c r="A2" s="151"/>
      <c r="B2" s="151"/>
      <c r="C2" s="151"/>
      <c r="D2" s="151"/>
      <c r="E2" s="151"/>
      <c r="F2" s="151"/>
      <c r="G2" s="151"/>
      <c r="H2" s="151"/>
      <c r="I2" s="151"/>
      <c r="J2" s="151"/>
      <c r="K2" s="151"/>
      <c r="L2" s="151"/>
      <c r="M2" s="151"/>
      <c r="N2" s="151"/>
      <c r="O2" s="151"/>
    </row>
    <row r="3" spans="1:15" ht="19.149999999999999" customHeight="1">
      <c r="A3" s="433" t="s">
        <v>163</v>
      </c>
      <c r="B3" s="434"/>
      <c r="C3" s="434"/>
      <c r="D3" s="434"/>
      <c r="E3" s="434"/>
      <c r="F3" s="434"/>
      <c r="G3" s="434"/>
      <c r="H3" s="434"/>
      <c r="I3" s="434"/>
      <c r="J3" s="434"/>
      <c r="K3" s="434"/>
      <c r="L3" s="434"/>
      <c r="M3" s="434"/>
      <c r="N3" s="434"/>
      <c r="O3" s="435"/>
    </row>
    <row r="4" spans="1:15" ht="19.149999999999999" customHeight="1">
      <c r="A4" s="433" t="s">
        <v>164</v>
      </c>
      <c r="B4" s="434"/>
      <c r="C4" s="434"/>
      <c r="D4" s="434"/>
      <c r="E4" s="434"/>
      <c r="F4" s="434"/>
      <c r="G4" s="434"/>
      <c r="H4" s="434"/>
      <c r="I4" s="434"/>
      <c r="J4" s="434"/>
      <c r="K4" s="434"/>
      <c r="L4" s="434"/>
      <c r="M4" s="434"/>
      <c r="N4" s="434"/>
      <c r="O4" s="435"/>
    </row>
    <row r="5" spans="1:15" ht="19.899999999999999" customHeight="1">
      <c r="A5" s="355" t="s">
        <v>92</v>
      </c>
      <c r="B5" s="355" t="s">
        <v>154</v>
      </c>
      <c r="C5" s="355" t="s">
        <v>42</v>
      </c>
      <c r="D5" s="355" t="s">
        <v>39</v>
      </c>
      <c r="E5" s="355" t="s">
        <v>40</v>
      </c>
      <c r="F5" s="355" t="s">
        <v>10</v>
      </c>
      <c r="G5" s="355" t="s">
        <v>82</v>
      </c>
      <c r="H5" s="443" t="s">
        <v>11</v>
      </c>
      <c r="I5" s="355" t="s">
        <v>155</v>
      </c>
      <c r="J5" s="373" t="s">
        <v>156</v>
      </c>
      <c r="K5" s="374"/>
      <c r="L5" s="442"/>
      <c r="M5" s="373" t="s">
        <v>157</v>
      </c>
      <c r="N5" s="374"/>
      <c r="O5" s="442"/>
    </row>
    <row r="6" spans="1:15" ht="19.899999999999999" customHeight="1">
      <c r="A6" s="356"/>
      <c r="B6" s="356"/>
      <c r="C6" s="356"/>
      <c r="D6" s="356"/>
      <c r="E6" s="356"/>
      <c r="F6" s="356"/>
      <c r="G6" s="356"/>
      <c r="H6" s="444"/>
      <c r="I6" s="356"/>
      <c r="J6" s="217" t="s">
        <v>158</v>
      </c>
      <c r="K6" s="217" t="s">
        <v>162</v>
      </c>
      <c r="L6" s="217" t="s">
        <v>159</v>
      </c>
      <c r="M6" s="217" t="s">
        <v>100</v>
      </c>
      <c r="N6" s="217" t="s">
        <v>145</v>
      </c>
      <c r="O6" s="217" t="s">
        <v>19</v>
      </c>
    </row>
    <row r="7" spans="1:15" s="130" customFormat="1" ht="15" customHeight="1">
      <c r="A7" s="129" t="s">
        <v>0</v>
      </c>
      <c r="B7" s="129" t="s">
        <v>0</v>
      </c>
      <c r="C7" s="129" t="s">
        <v>0</v>
      </c>
      <c r="D7" s="129" t="s">
        <v>0</v>
      </c>
      <c r="E7" s="129" t="s">
        <v>0</v>
      </c>
      <c r="F7" s="129" t="s">
        <v>0</v>
      </c>
      <c r="G7" s="129" t="s">
        <v>0</v>
      </c>
      <c r="H7" s="152" t="s">
        <v>0</v>
      </c>
      <c r="I7" s="129" t="s">
        <v>0</v>
      </c>
      <c r="J7" s="129" t="s">
        <v>1</v>
      </c>
      <c r="K7" s="129" t="s">
        <v>1</v>
      </c>
      <c r="L7" s="129" t="s">
        <v>1</v>
      </c>
      <c r="M7" s="129" t="s">
        <v>2</v>
      </c>
      <c r="N7" s="129" t="s">
        <v>2</v>
      </c>
      <c r="O7" s="129" t="s">
        <v>2</v>
      </c>
    </row>
    <row r="8" spans="1:15">
      <c r="A8" s="439"/>
      <c r="B8" s="440"/>
      <c r="C8" s="440"/>
      <c r="D8" s="440"/>
      <c r="E8" s="440"/>
      <c r="F8" s="440"/>
      <c r="G8" s="440"/>
      <c r="H8" s="440"/>
      <c r="I8" s="440"/>
      <c r="J8" s="440"/>
      <c r="K8" s="440"/>
      <c r="L8" s="440"/>
      <c r="M8" s="440"/>
      <c r="N8" s="440"/>
      <c r="O8" s="441"/>
    </row>
    <row r="9" spans="1:15" s="157" customFormat="1" ht="22.5" customHeight="1">
      <c r="A9" s="445" t="s">
        <v>344</v>
      </c>
      <c r="B9" s="446"/>
      <c r="C9" s="446"/>
      <c r="D9" s="446"/>
      <c r="E9" s="446"/>
      <c r="F9" s="446"/>
      <c r="G9" s="446"/>
      <c r="H9" s="446"/>
      <c r="I9" s="446"/>
      <c r="J9" s="446"/>
      <c r="K9" s="446"/>
      <c r="L9" s="446"/>
      <c r="M9" s="446"/>
      <c r="N9" s="446"/>
      <c r="O9" s="447"/>
    </row>
    <row r="10" spans="1:15" s="157" customFormat="1">
      <c r="A10" s="284"/>
      <c r="B10" s="83"/>
      <c r="C10" s="83"/>
      <c r="D10" s="83"/>
      <c r="E10" s="83"/>
      <c r="F10" s="83"/>
      <c r="G10" s="83"/>
      <c r="H10" s="83"/>
      <c r="I10" s="281" t="s">
        <v>345</v>
      </c>
      <c r="J10" s="281">
        <v>309</v>
      </c>
      <c r="K10" s="281">
        <v>309</v>
      </c>
      <c r="L10" s="281">
        <v>344</v>
      </c>
      <c r="M10" s="285">
        <v>3849360</v>
      </c>
      <c r="N10" s="285">
        <v>596472.30000000005</v>
      </c>
      <c r="O10" s="286">
        <v>596472.30000000005</v>
      </c>
    </row>
    <row r="11" spans="1:15" s="157" customFormat="1" ht="18.75" customHeight="1">
      <c r="A11" s="445" t="s">
        <v>160</v>
      </c>
      <c r="B11" s="446"/>
      <c r="C11" s="446"/>
      <c r="D11" s="446"/>
      <c r="E11" s="446"/>
      <c r="F11" s="446"/>
      <c r="G11" s="446"/>
      <c r="H11" s="446"/>
      <c r="I11" s="446"/>
      <c r="J11" s="446"/>
      <c r="K11" s="446"/>
      <c r="L11" s="446"/>
      <c r="M11" s="446"/>
      <c r="N11" s="446"/>
      <c r="O11" s="447"/>
    </row>
    <row r="12" spans="1:15" ht="36.75" customHeight="1">
      <c r="A12" s="422" t="s">
        <v>346</v>
      </c>
      <c r="B12" s="423"/>
      <c r="C12" s="423"/>
      <c r="D12" s="423"/>
      <c r="E12" s="423"/>
      <c r="F12" s="423"/>
      <c r="G12" s="423"/>
      <c r="H12" s="423"/>
      <c r="I12" s="423"/>
      <c r="J12" s="423"/>
      <c r="K12" s="423"/>
      <c r="L12" s="423"/>
      <c r="M12" s="423"/>
      <c r="N12" s="423"/>
      <c r="O12" s="424"/>
    </row>
    <row r="13" spans="1:15" ht="29.25" customHeight="1">
      <c r="A13" s="422" t="s">
        <v>347</v>
      </c>
      <c r="B13" s="423"/>
      <c r="C13" s="423"/>
      <c r="D13" s="423"/>
      <c r="E13" s="423"/>
      <c r="F13" s="423"/>
      <c r="G13" s="423"/>
      <c r="H13" s="423"/>
      <c r="I13" s="423"/>
      <c r="J13" s="423"/>
      <c r="K13" s="423"/>
      <c r="L13" s="423"/>
      <c r="M13" s="423"/>
      <c r="N13" s="423"/>
      <c r="O13" s="424"/>
    </row>
    <row r="14" spans="1:15">
      <c r="A14" s="436" t="s">
        <v>161</v>
      </c>
      <c r="B14" s="437"/>
      <c r="C14" s="437"/>
      <c r="D14" s="437"/>
      <c r="E14" s="437"/>
      <c r="F14" s="437"/>
      <c r="G14" s="437"/>
      <c r="H14" s="437"/>
      <c r="I14" s="437"/>
      <c r="J14" s="437"/>
      <c r="K14" s="437"/>
      <c r="L14" s="437"/>
      <c r="M14" s="437"/>
      <c r="N14" s="437"/>
      <c r="O14" s="438"/>
    </row>
    <row r="15" spans="1:15">
      <c r="A15" s="134"/>
      <c r="B15" s="135"/>
      <c r="C15" s="135"/>
      <c r="D15" s="135"/>
      <c r="E15" s="135"/>
      <c r="F15" s="135"/>
      <c r="G15" s="135"/>
      <c r="H15" s="135"/>
      <c r="I15" s="135"/>
      <c r="J15" s="135"/>
      <c r="K15" s="135"/>
      <c r="L15" s="135"/>
      <c r="M15" s="135"/>
      <c r="N15" s="135"/>
      <c r="O15" s="136"/>
    </row>
    <row r="16" spans="1:15" s="130" customFormat="1" ht="15" customHeight="1">
      <c r="A16" s="137" t="s">
        <v>0</v>
      </c>
      <c r="B16" s="137" t="s">
        <v>0</v>
      </c>
      <c r="C16" s="137" t="s">
        <v>0</v>
      </c>
      <c r="D16" s="137" t="s">
        <v>0</v>
      </c>
      <c r="E16" s="137" t="s">
        <v>0</v>
      </c>
      <c r="F16" s="137" t="s">
        <v>0</v>
      </c>
      <c r="G16" s="137" t="s">
        <v>0</v>
      </c>
      <c r="H16" s="152" t="s">
        <v>0</v>
      </c>
      <c r="I16" s="137" t="s">
        <v>0</v>
      </c>
      <c r="J16" s="137" t="s">
        <v>1</v>
      </c>
      <c r="K16" s="137" t="s">
        <v>1</v>
      </c>
      <c r="L16" s="137" t="s">
        <v>1</v>
      </c>
      <c r="M16" s="137" t="s">
        <v>2</v>
      </c>
      <c r="N16" s="137" t="s">
        <v>2</v>
      </c>
      <c r="O16" s="137" t="s">
        <v>2</v>
      </c>
    </row>
    <row r="17" spans="1:15">
      <c r="A17" s="439"/>
      <c r="B17" s="440"/>
      <c r="C17" s="440"/>
      <c r="D17" s="440"/>
      <c r="E17" s="440"/>
      <c r="F17" s="440"/>
      <c r="G17" s="440"/>
      <c r="H17" s="440"/>
      <c r="I17" s="440"/>
      <c r="J17" s="440"/>
      <c r="K17" s="440"/>
      <c r="L17" s="440"/>
      <c r="M17" s="440"/>
      <c r="N17" s="440"/>
      <c r="O17" s="441"/>
    </row>
    <row r="18" spans="1:15">
      <c r="A18" s="436" t="s">
        <v>349</v>
      </c>
      <c r="B18" s="437"/>
      <c r="C18" s="437"/>
      <c r="D18" s="437"/>
      <c r="E18" s="437"/>
      <c r="F18" s="437"/>
      <c r="G18" s="437"/>
      <c r="H18" s="437"/>
      <c r="I18" s="437"/>
      <c r="J18" s="437"/>
      <c r="K18" s="437"/>
      <c r="L18" s="437"/>
      <c r="M18" s="437"/>
      <c r="N18" s="437"/>
      <c r="O18" s="438"/>
    </row>
    <row r="19" spans="1:15">
      <c r="A19" s="214"/>
      <c r="B19" s="215"/>
      <c r="C19" s="215"/>
      <c r="D19" s="215"/>
      <c r="E19" s="215"/>
      <c r="F19" s="215"/>
      <c r="G19" s="215"/>
      <c r="H19" s="215"/>
      <c r="I19" s="281" t="s">
        <v>350</v>
      </c>
      <c r="J19" s="290">
        <v>20000</v>
      </c>
      <c r="K19" s="290">
        <v>20000</v>
      </c>
      <c r="L19" s="291">
        <v>62167</v>
      </c>
      <c r="M19" s="285">
        <v>182731755</v>
      </c>
      <c r="N19" s="285">
        <v>36937944.560000002</v>
      </c>
      <c r="O19" s="286">
        <v>32643126.170000002</v>
      </c>
    </row>
    <row r="20" spans="1:15">
      <c r="A20" s="436" t="s">
        <v>160</v>
      </c>
      <c r="B20" s="437"/>
      <c r="C20" s="437"/>
      <c r="D20" s="437"/>
      <c r="E20" s="437"/>
      <c r="F20" s="437"/>
      <c r="G20" s="437"/>
      <c r="H20" s="437"/>
      <c r="I20" s="437"/>
      <c r="J20" s="437"/>
      <c r="K20" s="437"/>
      <c r="L20" s="437"/>
      <c r="M20" s="437"/>
      <c r="N20" s="437"/>
      <c r="O20" s="438"/>
    </row>
    <row r="21" spans="1:15" ht="38.25" customHeight="1">
      <c r="A21" s="422" t="s">
        <v>351</v>
      </c>
      <c r="B21" s="423"/>
      <c r="C21" s="423"/>
      <c r="D21" s="423"/>
      <c r="E21" s="423"/>
      <c r="F21" s="423"/>
      <c r="G21" s="423"/>
      <c r="H21" s="423"/>
      <c r="I21" s="423"/>
      <c r="J21" s="423"/>
      <c r="K21" s="423"/>
      <c r="L21" s="423"/>
      <c r="M21" s="423"/>
      <c r="N21" s="423"/>
      <c r="O21" s="424"/>
    </row>
    <row r="22" spans="1:15" ht="40.5" customHeight="1">
      <c r="A22" s="422" t="s">
        <v>352</v>
      </c>
      <c r="B22" s="423"/>
      <c r="C22" s="423"/>
      <c r="D22" s="423"/>
      <c r="E22" s="423"/>
      <c r="F22" s="423"/>
      <c r="G22" s="423"/>
      <c r="H22" s="423"/>
      <c r="I22" s="423"/>
      <c r="J22" s="423"/>
      <c r="K22" s="423"/>
      <c r="L22" s="423"/>
      <c r="M22" s="423"/>
      <c r="N22" s="423"/>
      <c r="O22" s="424"/>
    </row>
    <row r="23" spans="1:15" ht="27" customHeight="1">
      <c r="A23" s="422" t="s">
        <v>353</v>
      </c>
      <c r="B23" s="423"/>
      <c r="C23" s="423"/>
      <c r="D23" s="423"/>
      <c r="E23" s="423"/>
      <c r="F23" s="423"/>
      <c r="G23" s="423"/>
      <c r="H23" s="423"/>
      <c r="I23" s="423"/>
      <c r="J23" s="423"/>
      <c r="K23" s="423"/>
      <c r="L23" s="423"/>
      <c r="M23" s="423"/>
      <c r="N23" s="423"/>
      <c r="O23" s="424"/>
    </row>
    <row r="24" spans="1:15" ht="26.25" customHeight="1">
      <c r="A24" s="422" t="s">
        <v>354</v>
      </c>
      <c r="B24" s="423"/>
      <c r="C24" s="423"/>
      <c r="D24" s="423"/>
      <c r="E24" s="423"/>
      <c r="F24" s="423"/>
      <c r="G24" s="423"/>
      <c r="H24" s="423"/>
      <c r="I24" s="423"/>
      <c r="J24" s="423"/>
      <c r="K24" s="423"/>
      <c r="L24" s="423"/>
      <c r="M24" s="423"/>
      <c r="N24" s="423"/>
      <c r="O24" s="424"/>
    </row>
    <row r="25" spans="1:15" ht="25.5" customHeight="1">
      <c r="A25" s="422" t="s">
        <v>355</v>
      </c>
      <c r="B25" s="423"/>
      <c r="C25" s="423"/>
      <c r="D25" s="423"/>
      <c r="E25" s="423"/>
      <c r="F25" s="423"/>
      <c r="G25" s="423"/>
      <c r="H25" s="423"/>
      <c r="I25" s="423"/>
      <c r="J25" s="423"/>
      <c r="K25" s="423"/>
      <c r="L25" s="423"/>
      <c r="M25" s="423"/>
      <c r="N25" s="423"/>
      <c r="O25" s="424"/>
    </row>
    <row r="26" spans="1:15" ht="48" customHeight="1">
      <c r="A26" s="422" t="s">
        <v>356</v>
      </c>
      <c r="B26" s="423"/>
      <c r="C26" s="423"/>
      <c r="D26" s="423"/>
      <c r="E26" s="423"/>
      <c r="F26" s="423"/>
      <c r="G26" s="423"/>
      <c r="H26" s="423"/>
      <c r="I26" s="423"/>
      <c r="J26" s="423"/>
      <c r="K26" s="423"/>
      <c r="L26" s="423"/>
      <c r="M26" s="423"/>
      <c r="N26" s="423"/>
      <c r="O26" s="424"/>
    </row>
    <row r="27" spans="1:15">
      <c r="A27" s="436" t="s">
        <v>161</v>
      </c>
      <c r="B27" s="437"/>
      <c r="C27" s="437"/>
      <c r="D27" s="437"/>
      <c r="E27" s="437"/>
      <c r="F27" s="437"/>
      <c r="G27" s="437"/>
      <c r="H27" s="437"/>
      <c r="I27" s="437"/>
      <c r="J27" s="437"/>
      <c r="K27" s="437"/>
      <c r="L27" s="437"/>
      <c r="M27" s="437"/>
      <c r="N27" s="437"/>
      <c r="O27" s="438"/>
    </row>
    <row r="28" spans="1:15">
      <c r="A28" s="214"/>
      <c r="B28" s="215"/>
      <c r="C28" s="215"/>
      <c r="D28" s="215"/>
      <c r="E28" s="215"/>
      <c r="F28" s="215"/>
      <c r="G28" s="215"/>
      <c r="H28" s="215"/>
      <c r="I28" s="215"/>
      <c r="J28" s="215"/>
      <c r="K28" s="215"/>
      <c r="L28" s="215"/>
      <c r="M28" s="215"/>
      <c r="N28" s="215"/>
      <c r="O28" s="216"/>
    </row>
    <row r="29" spans="1:15">
      <c r="A29" s="214"/>
      <c r="B29" s="215"/>
      <c r="C29" s="215"/>
      <c r="D29" s="215"/>
      <c r="E29" s="215"/>
      <c r="F29" s="215"/>
      <c r="G29" s="215"/>
      <c r="H29" s="215"/>
      <c r="I29" s="215"/>
      <c r="J29" s="215"/>
      <c r="K29" s="215"/>
      <c r="L29" s="215"/>
      <c r="M29" s="215"/>
      <c r="N29" s="215"/>
      <c r="O29" s="216"/>
    </row>
    <row r="30" spans="1:15" s="130" customFormat="1" ht="15" customHeight="1">
      <c r="A30" s="137" t="s">
        <v>0</v>
      </c>
      <c r="B30" s="137" t="s">
        <v>0</v>
      </c>
      <c r="C30" s="137" t="s">
        <v>0</v>
      </c>
      <c r="D30" s="137" t="s">
        <v>0</v>
      </c>
      <c r="E30" s="137" t="s">
        <v>0</v>
      </c>
      <c r="F30" s="137" t="s">
        <v>0</v>
      </c>
      <c r="G30" s="137" t="s">
        <v>0</v>
      </c>
      <c r="H30" s="152" t="s">
        <v>0</v>
      </c>
      <c r="I30" s="137" t="s">
        <v>0</v>
      </c>
      <c r="J30" s="137" t="s">
        <v>1</v>
      </c>
      <c r="K30" s="137" t="s">
        <v>1</v>
      </c>
      <c r="L30" s="137" t="s">
        <v>1</v>
      </c>
      <c r="M30" s="137" t="s">
        <v>2</v>
      </c>
      <c r="N30" s="137" t="s">
        <v>2</v>
      </c>
      <c r="O30" s="137" t="s">
        <v>2</v>
      </c>
    </row>
    <row r="31" spans="1:15">
      <c r="A31" s="439"/>
      <c r="B31" s="440"/>
      <c r="C31" s="440"/>
      <c r="D31" s="440"/>
      <c r="E31" s="440"/>
      <c r="F31" s="440"/>
      <c r="G31" s="440"/>
      <c r="H31" s="440"/>
      <c r="I31" s="440"/>
      <c r="J31" s="440"/>
      <c r="K31" s="440"/>
      <c r="L31" s="440"/>
      <c r="M31" s="440"/>
      <c r="N31" s="440"/>
      <c r="O31" s="441"/>
    </row>
    <row r="32" spans="1:15">
      <c r="A32" s="436" t="s">
        <v>348</v>
      </c>
      <c r="B32" s="437"/>
      <c r="C32" s="437"/>
      <c r="D32" s="437"/>
      <c r="E32" s="437"/>
      <c r="F32" s="437"/>
      <c r="G32" s="437"/>
      <c r="H32" s="437"/>
      <c r="I32" s="437"/>
      <c r="J32" s="437"/>
      <c r="K32" s="437"/>
      <c r="L32" s="437"/>
      <c r="M32" s="437"/>
      <c r="N32" s="437"/>
      <c r="O32" s="438"/>
    </row>
    <row r="33" spans="1:16">
      <c r="A33" s="214"/>
      <c r="B33" s="215"/>
      <c r="C33" s="215"/>
      <c r="D33" s="215"/>
      <c r="E33" s="215"/>
      <c r="F33" s="215"/>
      <c r="G33" s="215"/>
      <c r="H33" s="215"/>
      <c r="I33" s="281"/>
      <c r="J33" s="281"/>
      <c r="K33" s="281"/>
      <c r="L33" s="281"/>
      <c r="M33" s="285"/>
      <c r="N33" s="285"/>
      <c r="O33" s="286"/>
    </row>
    <row r="34" spans="1:16">
      <c r="A34" s="436" t="s">
        <v>160</v>
      </c>
      <c r="B34" s="437"/>
      <c r="C34" s="437"/>
      <c r="D34" s="437"/>
      <c r="E34" s="437"/>
      <c r="F34" s="437"/>
      <c r="G34" s="437"/>
      <c r="H34" s="437"/>
      <c r="I34" s="437"/>
      <c r="J34" s="437"/>
      <c r="K34" s="437"/>
      <c r="L34" s="437"/>
      <c r="M34" s="437"/>
      <c r="N34" s="437"/>
      <c r="O34" s="438"/>
    </row>
    <row r="35" spans="1:16">
      <c r="A35" s="214"/>
      <c r="B35" s="215"/>
      <c r="C35" s="215"/>
      <c r="D35" s="215"/>
      <c r="E35" s="215"/>
      <c r="F35" s="215"/>
      <c r="G35" s="215"/>
      <c r="H35" s="215"/>
      <c r="I35" s="215"/>
      <c r="J35" s="215"/>
      <c r="K35" s="215"/>
      <c r="L35" s="215"/>
      <c r="M35" s="215"/>
      <c r="N35" s="215"/>
      <c r="O35" s="216"/>
    </row>
    <row r="36" spans="1:16">
      <c r="A36" s="436" t="s">
        <v>161</v>
      </c>
      <c r="B36" s="437"/>
      <c r="C36" s="437"/>
      <c r="D36" s="437"/>
      <c r="E36" s="437"/>
      <c r="F36" s="437"/>
      <c r="G36" s="437"/>
      <c r="H36" s="437"/>
      <c r="I36" s="437"/>
      <c r="J36" s="437"/>
      <c r="K36" s="437"/>
      <c r="L36" s="437"/>
      <c r="M36" s="437"/>
      <c r="N36" s="437"/>
      <c r="O36" s="438"/>
    </row>
    <row r="37" spans="1:16">
      <c r="A37" s="428"/>
      <c r="B37" s="429"/>
      <c r="C37" s="429"/>
      <c r="D37" s="429"/>
      <c r="E37" s="429"/>
      <c r="F37" s="429"/>
      <c r="G37" s="429"/>
      <c r="H37" s="429"/>
      <c r="I37" s="429"/>
      <c r="J37" s="429"/>
      <c r="K37" s="429"/>
      <c r="L37" s="429"/>
      <c r="M37" s="429"/>
      <c r="N37" s="429"/>
      <c r="O37" s="430"/>
    </row>
    <row r="38" spans="1:16" ht="12.75" customHeight="1">
      <c r="A38" s="138"/>
      <c r="B38" s="138"/>
      <c r="C38" s="138"/>
      <c r="D38" s="138"/>
      <c r="E38" s="135"/>
      <c r="F38" s="135"/>
      <c r="G38" s="135"/>
      <c r="H38" s="135"/>
      <c r="I38" s="135"/>
      <c r="J38" s="135"/>
      <c r="K38" s="135"/>
      <c r="L38" s="135"/>
      <c r="M38" s="135"/>
      <c r="N38" s="135"/>
      <c r="O38" s="135"/>
    </row>
    <row r="39" spans="1:16" ht="13.5" customHeight="1">
      <c r="A39" s="139"/>
      <c r="B39" s="139"/>
      <c r="C39" s="139"/>
      <c r="D39" s="140"/>
      <c r="E39" s="141"/>
      <c r="F39" s="82"/>
      <c r="G39" s="82"/>
      <c r="H39" s="82"/>
      <c r="I39" s="142"/>
      <c r="J39" s="142"/>
      <c r="K39" s="142"/>
      <c r="L39" s="142"/>
      <c r="M39" s="142"/>
      <c r="N39" s="142"/>
      <c r="O39" s="142"/>
      <c r="P39" s="143"/>
    </row>
    <row r="40" spans="1:16" s="13" customFormat="1" ht="14.25" customHeight="1">
      <c r="A40" s="144"/>
      <c r="B40" s="144"/>
      <c r="C40" s="144"/>
      <c r="D40" s="3"/>
      <c r="E40" s="145"/>
      <c r="F40" s="146"/>
      <c r="G40" s="146"/>
      <c r="H40" s="146"/>
      <c r="I40" s="431"/>
      <c r="J40" s="431"/>
      <c r="K40" s="431"/>
      <c r="L40" s="431"/>
      <c r="M40" s="212"/>
      <c r="N40" s="147"/>
      <c r="O40" s="147"/>
      <c r="P40" s="149"/>
    </row>
    <row r="41" spans="1:16" s="13" customFormat="1">
      <c r="A41" s="432"/>
      <c r="B41" s="432"/>
      <c r="C41" s="432"/>
      <c r="D41" s="432"/>
      <c r="E41" s="432"/>
      <c r="F41" s="432"/>
      <c r="G41" s="432"/>
      <c r="H41" s="432"/>
      <c r="I41" s="432"/>
      <c r="J41" s="432"/>
      <c r="K41" s="432"/>
      <c r="L41" s="432"/>
      <c r="M41" s="213"/>
    </row>
  </sheetData>
  <mergeCells count="38">
    <mergeCell ref="A1:O1"/>
    <mergeCell ref="A3:O3"/>
    <mergeCell ref="A4:O4"/>
    <mergeCell ref="A5:A6"/>
    <mergeCell ref="B5:B6"/>
    <mergeCell ref="C5:C6"/>
    <mergeCell ref="D5:D6"/>
    <mergeCell ref="E5:E6"/>
    <mergeCell ref="F5:F6"/>
    <mergeCell ref="G5:G6"/>
    <mergeCell ref="A18:O18"/>
    <mergeCell ref="H5:H6"/>
    <mergeCell ref="I5:I6"/>
    <mergeCell ref="J5:L5"/>
    <mergeCell ref="M5:O5"/>
    <mergeCell ref="A8:O8"/>
    <mergeCell ref="A9:O9"/>
    <mergeCell ref="A11:O11"/>
    <mergeCell ref="A12:O12"/>
    <mergeCell ref="A13:O13"/>
    <mergeCell ref="A14:O14"/>
    <mergeCell ref="A17:O17"/>
    <mergeCell ref="A20:O20"/>
    <mergeCell ref="A21:O21"/>
    <mergeCell ref="A22:O22"/>
    <mergeCell ref="A27:O27"/>
    <mergeCell ref="A31:O31"/>
    <mergeCell ref="I40:L40"/>
    <mergeCell ref="A41:H41"/>
    <mergeCell ref="I41:L41"/>
    <mergeCell ref="A25:O25"/>
    <mergeCell ref="A23:O23"/>
    <mergeCell ref="A24:O24"/>
    <mergeCell ref="A26:O26"/>
    <mergeCell ref="A34:O34"/>
    <mergeCell ref="A36:O36"/>
    <mergeCell ref="A37:O37"/>
    <mergeCell ref="A32:O32"/>
  </mergeCells>
  <printOptions horizontalCentered="1"/>
  <pageMargins left="0.39370078740157483" right="0.39370078740157483" top="1.3779527559055118" bottom="0.39370078740157483" header="0.19685039370078741" footer="0.19685039370078741"/>
  <pageSetup scale="67" orientation="landscape" r:id="rId1"/>
  <headerFooter alignWithMargins="0">
    <oddHeader>&amp;C&amp;G</oddHeader>
    <oddFooter>&amp;C&amp;G</oddFooter>
  </headerFooter>
  <ignoredErrors>
    <ignoredError sqref="A7:O7 A16:O17 A20:O20 B18:O18 A19:H19 A27:O28 B21:O21 B22:O22 A29:O31" numberStoredAsText="1"/>
  </ignoredErrors>
  <legacyDrawingHF r:id="rId2"/>
</worksheet>
</file>

<file path=xl/worksheets/sheet16.xml><?xml version="1.0" encoding="utf-8"?>
<worksheet xmlns="http://schemas.openxmlformats.org/spreadsheetml/2006/main" xmlns:r="http://schemas.openxmlformats.org/officeDocument/2006/relationships">
  <dimension ref="A1:I28"/>
  <sheetViews>
    <sheetView showGridLines="0" zoomScale="90" zoomScaleNormal="90" workbookViewId="0">
      <selection activeCell="A16" sqref="A16"/>
    </sheetView>
  </sheetViews>
  <sheetFormatPr baseColWidth="10" defaultColWidth="8.7109375" defaultRowHeight="13.5"/>
  <cols>
    <col min="1" max="1" width="40.5703125" style="45" customWidth="1"/>
    <col min="2" max="3" width="15.7109375" style="55" customWidth="1"/>
    <col min="4" max="4" width="20.85546875" style="55" customWidth="1"/>
    <col min="5" max="5" width="15.7109375" style="55" customWidth="1"/>
    <col min="6" max="6" width="18.7109375" style="55" customWidth="1"/>
    <col min="7" max="7" width="14.140625" style="55" customWidth="1"/>
    <col min="8" max="8" width="18" style="55" customWidth="1"/>
    <col min="9" max="16384" width="8.7109375" style="45"/>
  </cols>
  <sheetData>
    <row r="1" spans="1:9" ht="35.1" customHeight="1">
      <c r="A1" s="454" t="s">
        <v>140</v>
      </c>
      <c r="B1" s="358"/>
      <c r="C1" s="358"/>
      <c r="D1" s="358"/>
      <c r="E1" s="358"/>
      <c r="F1" s="358"/>
      <c r="G1" s="358"/>
      <c r="H1" s="359"/>
    </row>
    <row r="2" spans="1:9" ht="7.5" customHeight="1">
      <c r="A2" s="46"/>
      <c r="B2" s="46"/>
      <c r="C2" s="46"/>
      <c r="D2" s="46"/>
      <c r="E2" s="46"/>
      <c r="F2" s="46"/>
      <c r="G2" s="46"/>
      <c r="H2" s="46"/>
    </row>
    <row r="3" spans="1:9" ht="20.100000000000001" customHeight="1">
      <c r="A3" s="360" t="s">
        <v>163</v>
      </c>
      <c r="B3" s="361"/>
      <c r="C3" s="361"/>
      <c r="D3" s="361"/>
      <c r="E3" s="361"/>
      <c r="F3" s="361"/>
      <c r="G3" s="361"/>
      <c r="H3" s="362"/>
    </row>
    <row r="4" spans="1:9" ht="20.100000000000001" customHeight="1">
      <c r="A4" s="451" t="s">
        <v>174</v>
      </c>
      <c r="B4" s="452"/>
      <c r="C4" s="452"/>
      <c r="D4" s="452"/>
      <c r="E4" s="452"/>
      <c r="F4" s="452"/>
      <c r="G4" s="452"/>
      <c r="H4" s="453"/>
    </row>
    <row r="5" spans="1:9" ht="6" customHeight="1">
      <c r="A5" s="48"/>
      <c r="B5" s="47"/>
      <c r="C5" s="47"/>
      <c r="D5" s="47"/>
      <c r="E5" s="47"/>
      <c r="F5" s="47"/>
      <c r="G5" s="47"/>
      <c r="H5" s="47"/>
    </row>
    <row r="6" spans="1:9" ht="22.9" customHeight="1">
      <c r="A6" s="448" t="s">
        <v>359</v>
      </c>
      <c r="B6" s="449"/>
      <c r="C6" s="449"/>
      <c r="D6" s="449"/>
      <c r="E6" s="449"/>
      <c r="F6" s="449"/>
      <c r="G6" s="449"/>
      <c r="H6" s="450"/>
      <c r="I6" s="49"/>
    </row>
    <row r="7" spans="1:9" ht="33.75" customHeight="1">
      <c r="A7" s="448" t="s">
        <v>357</v>
      </c>
      <c r="B7" s="449"/>
      <c r="C7" s="449"/>
      <c r="D7" s="449"/>
      <c r="E7" s="449"/>
      <c r="F7" s="449"/>
      <c r="G7" s="449"/>
      <c r="H7" s="450"/>
      <c r="I7" s="49"/>
    </row>
    <row r="8" spans="1:9" ht="6.75" customHeight="1">
      <c r="A8" s="50"/>
      <c r="B8" s="50"/>
      <c r="C8" s="50"/>
      <c r="D8" s="50"/>
      <c r="E8" s="50"/>
      <c r="F8" s="50"/>
      <c r="G8" s="50"/>
      <c r="H8" s="50"/>
    </row>
    <row r="9" spans="1:9" ht="69" customHeight="1">
      <c r="A9" s="122" t="s">
        <v>52</v>
      </c>
      <c r="B9" s="123" t="s">
        <v>53</v>
      </c>
      <c r="C9" s="123" t="s">
        <v>54</v>
      </c>
      <c r="D9" s="123" t="s">
        <v>55</v>
      </c>
      <c r="E9" s="123" t="s">
        <v>56</v>
      </c>
      <c r="F9" s="123" t="s">
        <v>57</v>
      </c>
      <c r="G9" s="123" t="s">
        <v>58</v>
      </c>
      <c r="H9" s="123" t="s">
        <v>59</v>
      </c>
      <c r="I9" s="51"/>
    </row>
    <row r="10" spans="1:9" s="292" customFormat="1" ht="69" customHeight="1">
      <c r="A10" s="293" t="s">
        <v>358</v>
      </c>
      <c r="B10" s="295" t="s">
        <v>363</v>
      </c>
      <c r="C10" s="295" t="s">
        <v>364</v>
      </c>
      <c r="D10" s="295" t="s">
        <v>365</v>
      </c>
      <c r="E10" s="297">
        <f>(93/100)*1</f>
        <v>0.93</v>
      </c>
      <c r="F10" s="336">
        <v>0.69230000000000003</v>
      </c>
      <c r="G10" s="295" t="s">
        <v>372</v>
      </c>
      <c r="H10" s="295" t="s">
        <v>371</v>
      </c>
      <c r="I10" s="52"/>
    </row>
    <row r="11" spans="1:9" s="292" customFormat="1" ht="85.5" customHeight="1">
      <c r="A11" s="293" t="s">
        <v>360</v>
      </c>
      <c r="B11" s="295" t="s">
        <v>363</v>
      </c>
      <c r="C11" s="295" t="s">
        <v>364</v>
      </c>
      <c r="D11" s="295" t="s">
        <v>366</v>
      </c>
      <c r="E11" s="296">
        <f>62167/20000</f>
        <v>3.1083500000000002</v>
      </c>
      <c r="F11" s="337">
        <v>1</v>
      </c>
      <c r="G11" s="295" t="s">
        <v>372</v>
      </c>
      <c r="H11" s="295" t="s">
        <v>373</v>
      </c>
      <c r="I11" s="52"/>
    </row>
    <row r="12" spans="1:9" s="292" customFormat="1" ht="81" customHeight="1">
      <c r="A12" s="294" t="s">
        <v>361</v>
      </c>
      <c r="B12" s="295" t="s">
        <v>367</v>
      </c>
      <c r="C12" s="295" t="s">
        <v>368</v>
      </c>
      <c r="D12" s="295" t="s">
        <v>369</v>
      </c>
      <c r="E12" s="338">
        <f>(32643126.17/78)</f>
        <v>418501.61756410258</v>
      </c>
      <c r="F12" s="339">
        <v>45334.1</v>
      </c>
      <c r="G12" s="295" t="s">
        <v>372</v>
      </c>
      <c r="H12" s="295" t="s">
        <v>373</v>
      </c>
      <c r="I12" s="52"/>
    </row>
    <row r="13" spans="1:9" s="292" customFormat="1" ht="94.5" customHeight="1">
      <c r="A13" s="346" t="s">
        <v>362</v>
      </c>
      <c r="B13" s="295" t="s">
        <v>363</v>
      </c>
      <c r="C13" s="295" t="s">
        <v>364</v>
      </c>
      <c r="D13" s="295" t="s">
        <v>370</v>
      </c>
      <c r="E13" s="340">
        <f>62167/78</f>
        <v>797.01282051282055</v>
      </c>
      <c r="F13" s="341">
        <v>46.35</v>
      </c>
      <c r="G13" s="295" t="s">
        <v>372</v>
      </c>
      <c r="H13" s="295" t="s">
        <v>373</v>
      </c>
      <c r="I13" s="53"/>
    </row>
    <row r="14" spans="1:9">
      <c r="A14" s="54"/>
    </row>
    <row r="15" spans="1:9">
      <c r="A15" s="5"/>
      <c r="C15" s="7"/>
      <c r="G15" s="6"/>
    </row>
    <row r="16" spans="1:9">
      <c r="A16" s="8"/>
      <c r="C16" s="10"/>
      <c r="G16" s="9"/>
    </row>
    <row r="17" spans="1:9" ht="15">
      <c r="A17" s="56"/>
    </row>
    <row r="18" spans="1:9" ht="15">
      <c r="A18" s="56"/>
    </row>
    <row r="19" spans="1:9" ht="15">
      <c r="A19" s="56"/>
    </row>
    <row r="20" spans="1:9" ht="15">
      <c r="A20" s="56"/>
    </row>
    <row r="21" spans="1:9" ht="15">
      <c r="A21" s="56"/>
    </row>
    <row r="22" spans="1:9" ht="15">
      <c r="A22" s="56"/>
    </row>
    <row r="23" spans="1:9" ht="15">
      <c r="A23" s="56"/>
    </row>
    <row r="24" spans="1:9" ht="15">
      <c r="A24" s="56"/>
    </row>
    <row r="25" spans="1:9" ht="15">
      <c r="A25" s="56"/>
    </row>
    <row r="26" spans="1:9" ht="15">
      <c r="A26" s="56"/>
    </row>
    <row r="27" spans="1:9" s="55" customFormat="1" ht="15">
      <c r="A27" s="56"/>
      <c r="I27" s="45"/>
    </row>
    <row r="28" spans="1:9" s="55" customFormat="1" ht="15">
      <c r="A28" s="56"/>
      <c r="I28" s="45"/>
    </row>
  </sheetData>
  <mergeCells count="5">
    <mergeCell ref="A6:H6"/>
    <mergeCell ref="A7:H7"/>
    <mergeCell ref="A3:H3"/>
    <mergeCell ref="A4:H4"/>
    <mergeCell ref="A1:H1"/>
  </mergeCells>
  <phoneticPr fontId="0" type="noConversion"/>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E12" formula="1"/>
  </ignoredErrors>
  <legacyDrawingHF r:id="rId2"/>
</worksheet>
</file>

<file path=xl/worksheets/sheet17.xml><?xml version="1.0" encoding="utf-8"?>
<worksheet xmlns="http://schemas.openxmlformats.org/spreadsheetml/2006/main" xmlns:r="http://schemas.openxmlformats.org/officeDocument/2006/relationships">
  <dimension ref="A1:G30"/>
  <sheetViews>
    <sheetView showGridLines="0" zoomScale="80" zoomScaleNormal="80" workbookViewId="0">
      <selection activeCell="I19" sqref="I19"/>
    </sheetView>
  </sheetViews>
  <sheetFormatPr baseColWidth="10" defaultColWidth="11.42578125" defaultRowHeight="13.5"/>
  <cols>
    <col min="1" max="1" width="35.7109375" style="1" customWidth="1"/>
    <col min="2" max="2" width="16.28515625" style="1" customWidth="1"/>
    <col min="3" max="3" width="15" style="1" customWidth="1"/>
    <col min="4" max="4" width="19" style="1" customWidth="1"/>
    <col min="5" max="5" width="15.7109375" style="1" customWidth="1"/>
    <col min="6" max="6" width="45.7109375" style="1" customWidth="1"/>
    <col min="7" max="16384" width="11.42578125" style="1"/>
  </cols>
  <sheetData>
    <row r="1" spans="1:7" ht="35.1" customHeight="1">
      <c r="A1" s="357" t="s">
        <v>89</v>
      </c>
      <c r="B1" s="358"/>
      <c r="C1" s="358"/>
      <c r="D1" s="358"/>
      <c r="E1" s="358"/>
      <c r="F1" s="359"/>
    </row>
    <row r="2" spans="1:7" ht="5.25" customHeight="1"/>
    <row r="3" spans="1:7" ht="20.100000000000001" customHeight="1">
      <c r="A3" s="360" t="s">
        <v>173</v>
      </c>
      <c r="B3" s="361"/>
      <c r="C3" s="361"/>
      <c r="D3" s="361"/>
      <c r="E3" s="361"/>
      <c r="F3" s="362"/>
    </row>
    <row r="4" spans="1:7" ht="20.100000000000001" customHeight="1">
      <c r="A4" s="360" t="s">
        <v>164</v>
      </c>
      <c r="B4" s="361"/>
      <c r="C4" s="361"/>
      <c r="D4" s="361"/>
      <c r="E4" s="361"/>
      <c r="F4" s="362"/>
    </row>
    <row r="5" spans="1:7" ht="34.9" customHeight="1">
      <c r="A5" s="461" t="s">
        <v>126</v>
      </c>
      <c r="B5" s="462"/>
      <c r="C5" s="462"/>
      <c r="D5" s="462"/>
      <c r="E5" s="462"/>
      <c r="F5" s="463"/>
      <c r="G5" s="3"/>
    </row>
    <row r="6" spans="1:7" ht="34.9" customHeight="1">
      <c r="A6" s="98" t="s">
        <v>100</v>
      </c>
      <c r="B6" s="468" t="s">
        <v>24</v>
      </c>
      <c r="C6" s="469"/>
      <c r="D6" s="472" t="s">
        <v>101</v>
      </c>
      <c r="E6" s="469"/>
      <c r="F6" s="4" t="s">
        <v>103</v>
      </c>
    </row>
    <row r="7" spans="1:7" ht="21.75" customHeight="1">
      <c r="A7" s="299">
        <v>1551443580</v>
      </c>
      <c r="B7" s="470">
        <v>1551443580</v>
      </c>
      <c r="C7" s="471"/>
      <c r="D7" s="473">
        <f>+B7-A7</f>
        <v>0</v>
      </c>
      <c r="E7" s="474"/>
      <c r="F7" s="298">
        <f>((B7/A7)-1)*100</f>
        <v>0</v>
      </c>
    </row>
    <row r="8" spans="1:7" ht="9" customHeight="1">
      <c r="A8" s="59"/>
      <c r="B8" s="59"/>
      <c r="C8" s="59"/>
      <c r="D8" s="60"/>
      <c r="E8" s="60"/>
      <c r="F8" s="61"/>
    </row>
    <row r="9" spans="1:7" ht="12" customHeight="1">
      <c r="A9" s="355" t="s">
        <v>132</v>
      </c>
      <c r="B9" s="355" t="s">
        <v>100</v>
      </c>
      <c r="C9" s="355" t="s">
        <v>24</v>
      </c>
      <c r="D9" s="355" t="s">
        <v>51</v>
      </c>
      <c r="E9" s="355" t="s">
        <v>98</v>
      </c>
      <c r="F9" s="116"/>
    </row>
    <row r="10" spans="1:7" ht="12" customHeight="1">
      <c r="A10" s="467"/>
      <c r="B10" s="467"/>
      <c r="C10" s="467"/>
      <c r="D10" s="467"/>
      <c r="E10" s="467"/>
      <c r="F10" s="124" t="s">
        <v>134</v>
      </c>
    </row>
    <row r="11" spans="1:7" ht="12" customHeight="1">
      <c r="A11" s="356"/>
      <c r="B11" s="356"/>
      <c r="C11" s="356"/>
      <c r="D11" s="356"/>
      <c r="E11" s="356"/>
      <c r="F11" s="117"/>
    </row>
    <row r="12" spans="1:7" ht="16.899999999999999" customHeight="1">
      <c r="A12" s="464" t="s">
        <v>3</v>
      </c>
      <c r="B12" s="464" t="s">
        <v>4</v>
      </c>
      <c r="C12" s="464" t="s">
        <v>5</v>
      </c>
      <c r="D12" s="464" t="s">
        <v>7</v>
      </c>
      <c r="E12" s="464" t="s">
        <v>8</v>
      </c>
      <c r="F12" s="464" t="s">
        <v>9</v>
      </c>
    </row>
    <row r="13" spans="1:7" ht="16.899999999999999" customHeight="1">
      <c r="A13" s="465"/>
      <c r="B13" s="465"/>
      <c r="C13" s="465"/>
      <c r="D13" s="465"/>
      <c r="E13" s="465"/>
      <c r="F13" s="465"/>
    </row>
    <row r="14" spans="1:7" ht="16.899999999999999" customHeight="1">
      <c r="A14" s="466"/>
      <c r="B14" s="466"/>
      <c r="C14" s="466"/>
      <c r="D14" s="466"/>
      <c r="E14" s="466"/>
      <c r="F14" s="466"/>
    </row>
    <row r="15" spans="1:7" ht="16.899999999999999" customHeight="1">
      <c r="A15" s="455"/>
      <c r="B15" s="458"/>
      <c r="C15" s="458"/>
      <c r="D15" s="458"/>
      <c r="E15" s="458"/>
      <c r="F15" s="76"/>
    </row>
    <row r="16" spans="1:7" ht="16.899999999999999" customHeight="1">
      <c r="A16" s="456"/>
      <c r="B16" s="459"/>
      <c r="C16" s="459"/>
      <c r="D16" s="459"/>
      <c r="E16" s="459"/>
      <c r="F16" s="35"/>
    </row>
    <row r="17" spans="1:6" ht="16.899999999999999" customHeight="1">
      <c r="A17" s="457"/>
      <c r="B17" s="460"/>
      <c r="C17" s="460"/>
      <c r="D17" s="460"/>
      <c r="E17" s="460"/>
      <c r="F17" s="63"/>
    </row>
    <row r="18" spans="1:6" ht="16.899999999999999" customHeight="1">
      <c r="A18" s="455"/>
      <c r="B18" s="458"/>
      <c r="C18" s="458"/>
      <c r="D18" s="458"/>
      <c r="E18" s="458"/>
      <c r="F18" s="76"/>
    </row>
    <row r="19" spans="1:6" ht="16.899999999999999" customHeight="1">
      <c r="A19" s="456"/>
      <c r="B19" s="459"/>
      <c r="C19" s="459"/>
      <c r="D19" s="459"/>
      <c r="E19" s="459"/>
      <c r="F19" s="35"/>
    </row>
    <row r="20" spans="1:6" ht="16.899999999999999" customHeight="1">
      <c r="A20" s="457"/>
      <c r="B20" s="460"/>
      <c r="C20" s="460"/>
      <c r="D20" s="460"/>
      <c r="E20" s="460"/>
      <c r="F20" s="63"/>
    </row>
    <row r="21" spans="1:6" ht="16.899999999999999" customHeight="1">
      <c r="A21" s="455"/>
      <c r="B21" s="458"/>
      <c r="C21" s="458"/>
      <c r="D21" s="458"/>
      <c r="E21" s="458"/>
      <c r="F21" s="76"/>
    </row>
    <row r="22" spans="1:6" ht="16.899999999999999" customHeight="1">
      <c r="A22" s="456"/>
      <c r="B22" s="459"/>
      <c r="C22" s="459"/>
      <c r="D22" s="459"/>
      <c r="E22" s="459"/>
      <c r="F22" s="35"/>
    </row>
    <row r="23" spans="1:6" ht="16.899999999999999" customHeight="1">
      <c r="A23" s="457"/>
      <c r="B23" s="460"/>
      <c r="C23" s="460"/>
      <c r="D23" s="460"/>
      <c r="E23" s="460"/>
      <c r="F23" s="63"/>
    </row>
    <row r="24" spans="1:6" ht="16.899999999999999" customHeight="1">
      <c r="A24" s="455"/>
      <c r="B24" s="458"/>
      <c r="C24" s="458"/>
      <c r="D24" s="458"/>
      <c r="E24" s="458"/>
      <c r="F24" s="76"/>
    </row>
    <row r="25" spans="1:6" ht="16.899999999999999" customHeight="1">
      <c r="A25" s="456"/>
      <c r="B25" s="459"/>
      <c r="C25" s="459"/>
      <c r="D25" s="459"/>
      <c r="E25" s="459"/>
      <c r="F25" s="35"/>
    </row>
    <row r="26" spans="1:6" ht="16.899999999999999" customHeight="1">
      <c r="A26" s="457"/>
      <c r="B26" s="460"/>
      <c r="C26" s="460"/>
      <c r="D26" s="460"/>
      <c r="E26" s="460"/>
      <c r="F26" s="63"/>
    </row>
    <row r="27" spans="1:6">
      <c r="A27" s="19"/>
    </row>
    <row r="28" spans="1:6">
      <c r="A28" s="19"/>
    </row>
    <row r="29" spans="1:6">
      <c r="A29" s="5"/>
      <c r="B29" s="7"/>
    </row>
    <row r="30" spans="1:6">
      <c r="A30" s="8"/>
      <c r="B30" s="10"/>
    </row>
  </sheetData>
  <mergeCells count="39">
    <mergeCell ref="B15:B17"/>
    <mergeCell ref="C15:C17"/>
    <mergeCell ref="D15:D17"/>
    <mergeCell ref="E15:E17"/>
    <mergeCell ref="B6:C6"/>
    <mergeCell ref="B7:C7"/>
    <mergeCell ref="D6:E6"/>
    <mergeCell ref="D7:E7"/>
    <mergeCell ref="B12:B14"/>
    <mergeCell ref="B9:B11"/>
    <mergeCell ref="C9:C11"/>
    <mergeCell ref="D9:D11"/>
    <mergeCell ref="E9:E11"/>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A21:A23"/>
    <mergeCell ref="B21:B23"/>
    <mergeCell ref="C21:C23"/>
    <mergeCell ref="D21:D23"/>
    <mergeCell ref="E21:E23"/>
    <mergeCell ref="A24:A26"/>
    <mergeCell ref="B24:B26"/>
    <mergeCell ref="C24:C26"/>
    <mergeCell ref="D24:D26"/>
    <mergeCell ref="E24:E26"/>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12:F12" numberStoredAsText="1"/>
  </ignoredErrors>
  <legacyDrawingHF r:id="rId2"/>
</worksheet>
</file>

<file path=xl/worksheets/sheet18.xml><?xml version="1.0" encoding="utf-8"?>
<worksheet xmlns="http://schemas.openxmlformats.org/spreadsheetml/2006/main" xmlns:r="http://schemas.openxmlformats.org/officeDocument/2006/relationships">
  <dimension ref="A1:F18"/>
  <sheetViews>
    <sheetView showGridLines="0" zoomScale="90" zoomScaleNormal="90" workbookViewId="0">
      <selection activeCell="H27" sqref="H27"/>
    </sheetView>
  </sheetViews>
  <sheetFormatPr baseColWidth="10" defaultColWidth="11.42578125" defaultRowHeight="13.5"/>
  <cols>
    <col min="1" max="1" width="35.7109375" style="1" customWidth="1"/>
    <col min="2" max="2" width="15.28515625" style="1" customWidth="1"/>
    <col min="3" max="4" width="16.140625" style="1" customWidth="1"/>
    <col min="5" max="5" width="17.28515625" style="1" customWidth="1"/>
    <col min="6" max="6" width="45.7109375" style="1" customWidth="1"/>
    <col min="7" max="16384" width="11.42578125" style="1"/>
  </cols>
  <sheetData>
    <row r="1" spans="1:6" ht="35.1" customHeight="1">
      <c r="A1" s="357" t="s">
        <v>86</v>
      </c>
      <c r="B1" s="358"/>
      <c r="C1" s="358"/>
      <c r="D1" s="358"/>
      <c r="E1" s="358"/>
      <c r="F1" s="359"/>
    </row>
    <row r="2" spans="1:6" ht="6.75" customHeight="1"/>
    <row r="3" spans="1:6" ht="20.100000000000001" customHeight="1">
      <c r="A3" s="360" t="s">
        <v>163</v>
      </c>
      <c r="B3" s="361"/>
      <c r="C3" s="361"/>
      <c r="D3" s="361"/>
      <c r="E3" s="361"/>
      <c r="F3" s="362"/>
    </row>
    <row r="4" spans="1:6" ht="20.100000000000001" customHeight="1">
      <c r="A4" s="360" t="s">
        <v>164</v>
      </c>
      <c r="B4" s="361"/>
      <c r="C4" s="361"/>
      <c r="D4" s="361"/>
      <c r="E4" s="361"/>
      <c r="F4" s="362"/>
    </row>
    <row r="5" spans="1:6" ht="25.15" customHeight="1">
      <c r="A5" s="355" t="s">
        <v>102</v>
      </c>
      <c r="B5" s="373" t="s">
        <v>20</v>
      </c>
      <c r="C5" s="442"/>
      <c r="D5" s="373" t="s">
        <v>127</v>
      </c>
      <c r="E5" s="442"/>
      <c r="F5" s="355" t="s">
        <v>15</v>
      </c>
    </row>
    <row r="6" spans="1:6" ht="19.5" customHeight="1">
      <c r="A6" s="356"/>
      <c r="B6" s="125" t="s">
        <v>110</v>
      </c>
      <c r="C6" s="125" t="s">
        <v>21</v>
      </c>
      <c r="D6" s="111" t="s">
        <v>145</v>
      </c>
      <c r="E6" s="111" t="s">
        <v>19</v>
      </c>
      <c r="F6" s="356"/>
    </row>
    <row r="7" spans="1:6" ht="15" customHeight="1">
      <c r="A7" s="58" t="s">
        <v>0</v>
      </c>
      <c r="B7" s="58" t="s">
        <v>1</v>
      </c>
      <c r="C7" s="58" t="s">
        <v>2</v>
      </c>
      <c r="D7" s="58" t="s">
        <v>6</v>
      </c>
      <c r="E7" s="58" t="s">
        <v>3</v>
      </c>
      <c r="F7" s="300" t="s">
        <v>4</v>
      </c>
    </row>
    <row r="8" spans="1:6" ht="72" customHeight="1">
      <c r="A8" s="295" t="s">
        <v>377</v>
      </c>
      <c r="B8" s="295" t="s">
        <v>327</v>
      </c>
      <c r="C8" s="295">
        <v>30</v>
      </c>
      <c r="D8" s="307">
        <v>0</v>
      </c>
      <c r="E8" s="307">
        <v>0</v>
      </c>
      <c r="F8" s="308" t="s">
        <v>374</v>
      </c>
    </row>
    <row r="9" spans="1:6" ht="65.25" customHeight="1">
      <c r="A9" s="295" t="s">
        <v>378</v>
      </c>
      <c r="B9" s="295" t="s">
        <v>321</v>
      </c>
      <c r="C9" s="295">
        <v>384</v>
      </c>
      <c r="D9" s="307">
        <v>2037144</v>
      </c>
      <c r="E9" s="307">
        <v>1181688.04</v>
      </c>
      <c r="F9" s="308" t="s">
        <v>381</v>
      </c>
    </row>
    <row r="10" spans="1:6" ht="71.25" customHeight="1">
      <c r="A10" s="295" t="s">
        <v>379</v>
      </c>
      <c r="B10" s="295" t="s">
        <v>327</v>
      </c>
      <c r="C10" s="295">
        <v>0</v>
      </c>
      <c r="D10" s="307">
        <v>0</v>
      </c>
      <c r="E10" s="307">
        <v>0</v>
      </c>
      <c r="F10" s="308" t="s">
        <v>375</v>
      </c>
    </row>
    <row r="11" spans="1:6" ht="62.25" customHeight="1">
      <c r="A11" s="295" t="s">
        <v>380</v>
      </c>
      <c r="B11" s="295" t="s">
        <v>321</v>
      </c>
      <c r="C11" s="295">
        <v>147</v>
      </c>
      <c r="D11" s="307">
        <v>10440</v>
      </c>
      <c r="E11" s="307">
        <v>10440</v>
      </c>
      <c r="F11" s="308" t="s">
        <v>376</v>
      </c>
    </row>
    <row r="12" spans="1:6" ht="15" customHeight="1">
      <c r="A12" s="295"/>
      <c r="B12" s="295"/>
      <c r="C12" s="295"/>
      <c r="D12" s="295"/>
      <c r="E12" s="295"/>
      <c r="F12" s="295"/>
    </row>
    <row r="13" spans="1:6" ht="27" customHeight="1">
      <c r="A13" s="295" t="s">
        <v>87</v>
      </c>
      <c r="B13" s="301"/>
      <c r="C13" s="301"/>
      <c r="D13" s="307">
        <f>SUM(D8:D12)</f>
        <v>2047584</v>
      </c>
      <c r="E13" s="307">
        <f>SUM(E8:E12)</f>
        <v>1192128.04</v>
      </c>
      <c r="F13" s="302"/>
    </row>
    <row r="14" spans="1:6" ht="15" customHeight="1">
      <c r="A14" s="303"/>
      <c r="B14" s="303"/>
      <c r="C14" s="303"/>
      <c r="D14" s="303"/>
      <c r="E14" s="303"/>
      <c r="F14" s="304"/>
    </row>
    <row r="15" spans="1:6">
      <c r="A15" s="305"/>
      <c r="B15" s="306"/>
      <c r="C15" s="306"/>
      <c r="D15" s="306"/>
      <c r="E15" s="306"/>
      <c r="F15" s="306"/>
    </row>
    <row r="17" spans="1:6">
      <c r="A17" s="5"/>
      <c r="C17" s="7"/>
      <c r="D17" s="7"/>
      <c r="F17" s="7"/>
    </row>
    <row r="18" spans="1:6">
      <c r="A18" s="8"/>
      <c r="C18" s="10"/>
      <c r="D18" s="10"/>
      <c r="F18" s="10"/>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C7 D7:F7" numberStoredAsText="1"/>
  </ignoredErrors>
  <legacyDrawingHF r:id="rId2"/>
</worksheet>
</file>

<file path=xl/worksheets/sheet19.xml><?xml version="1.0" encoding="utf-8"?>
<worksheet xmlns="http://schemas.openxmlformats.org/spreadsheetml/2006/main" xmlns:r="http://schemas.openxmlformats.org/officeDocument/2006/relationships">
  <dimension ref="A1:F28"/>
  <sheetViews>
    <sheetView showGridLines="0" zoomScale="80" zoomScaleNormal="80" workbookViewId="0">
      <selection activeCell="F38" sqref="F38"/>
    </sheetView>
  </sheetViews>
  <sheetFormatPr baseColWidth="10" defaultColWidth="11.42578125"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357" t="s">
        <v>88</v>
      </c>
      <c r="B1" s="358"/>
      <c r="C1" s="358"/>
      <c r="D1" s="358"/>
      <c r="E1" s="358"/>
      <c r="F1" s="359"/>
    </row>
    <row r="2" spans="1:6" ht="6.75" customHeight="1"/>
    <row r="3" spans="1:6" ht="20.100000000000001" customHeight="1">
      <c r="A3" s="360" t="s">
        <v>163</v>
      </c>
      <c r="B3" s="361"/>
      <c r="C3" s="361"/>
      <c r="D3" s="361"/>
      <c r="E3" s="361"/>
      <c r="F3" s="362"/>
    </row>
    <row r="4" spans="1:6" ht="20.100000000000001" customHeight="1">
      <c r="A4" s="360" t="s">
        <v>164</v>
      </c>
      <c r="B4" s="361"/>
      <c r="C4" s="361"/>
      <c r="D4" s="361"/>
      <c r="E4" s="361"/>
      <c r="F4" s="362"/>
    </row>
    <row r="5" spans="1:6" ht="25.15" customHeight="1">
      <c r="A5" s="355" t="s">
        <v>29</v>
      </c>
      <c r="B5" s="373" t="s">
        <v>128</v>
      </c>
      <c r="C5" s="374"/>
      <c r="D5" s="374"/>
      <c r="E5" s="442"/>
      <c r="F5" s="355" t="s">
        <v>23</v>
      </c>
    </row>
    <row r="6" spans="1:6" ht="29.45" customHeight="1">
      <c r="A6" s="356"/>
      <c r="B6" s="125" t="s">
        <v>32</v>
      </c>
      <c r="C6" s="125" t="s">
        <v>31</v>
      </c>
      <c r="D6" s="125" t="s">
        <v>28</v>
      </c>
      <c r="E6" s="125" t="s">
        <v>30</v>
      </c>
      <c r="F6" s="356"/>
    </row>
    <row r="7" spans="1:6" ht="18" customHeight="1">
      <c r="A7" s="58" t="s">
        <v>0</v>
      </c>
      <c r="B7" s="58" t="s">
        <v>1</v>
      </c>
      <c r="C7" s="58" t="s">
        <v>2</v>
      </c>
      <c r="D7" s="58" t="s">
        <v>6</v>
      </c>
      <c r="E7" s="58" t="s">
        <v>3</v>
      </c>
      <c r="F7" s="58" t="s">
        <v>4</v>
      </c>
    </row>
    <row r="8" spans="1:6" ht="18" customHeight="1">
      <c r="A8" s="78"/>
      <c r="B8" s="78"/>
      <c r="C8" s="78"/>
      <c r="D8" s="78"/>
      <c r="E8" s="78"/>
      <c r="F8" s="75"/>
    </row>
    <row r="9" spans="1:6" ht="18" customHeight="1">
      <c r="A9" s="78"/>
      <c r="B9" s="78"/>
      <c r="C9" s="78"/>
      <c r="D9" s="78"/>
      <c r="E9" s="78"/>
      <c r="F9" s="75"/>
    </row>
    <row r="10" spans="1:6" ht="18" customHeight="1">
      <c r="A10" s="78"/>
      <c r="B10" s="78"/>
      <c r="C10" s="78"/>
      <c r="D10" s="78"/>
      <c r="E10" s="78"/>
      <c r="F10" s="75"/>
    </row>
    <row r="11" spans="1:6" ht="18" customHeight="1">
      <c r="A11" s="78"/>
      <c r="B11" s="78"/>
      <c r="C11" s="78"/>
      <c r="D11" s="78"/>
      <c r="E11" s="78"/>
      <c r="F11" s="75"/>
    </row>
    <row r="12" spans="1:6" ht="18" customHeight="1">
      <c r="A12" s="78"/>
      <c r="B12" s="78"/>
      <c r="C12" s="78"/>
      <c r="D12" s="78"/>
      <c r="E12" s="78"/>
      <c r="F12" s="75"/>
    </row>
    <row r="13" spans="1:6" ht="18" customHeight="1">
      <c r="A13" s="78"/>
      <c r="B13" s="78"/>
      <c r="C13" s="78"/>
      <c r="D13" s="78"/>
      <c r="E13" s="78"/>
      <c r="F13" s="75"/>
    </row>
    <row r="14" spans="1:6" ht="18" customHeight="1">
      <c r="A14" s="78"/>
      <c r="B14" s="78"/>
      <c r="C14" s="78"/>
      <c r="D14" s="78"/>
      <c r="E14" s="78"/>
      <c r="F14" s="75"/>
    </row>
    <row r="15" spans="1:6" ht="18" customHeight="1">
      <c r="A15" s="78"/>
      <c r="B15" s="78"/>
      <c r="C15" s="78"/>
      <c r="D15" s="78"/>
      <c r="E15" s="78"/>
      <c r="F15" s="75"/>
    </row>
    <row r="16" spans="1:6" ht="18" customHeight="1">
      <c r="A16" s="72"/>
      <c r="B16" s="72"/>
      <c r="C16" s="72"/>
      <c r="D16" s="72"/>
      <c r="E16" s="72"/>
      <c r="F16" s="74"/>
    </row>
    <row r="17" spans="1:6" ht="18" customHeight="1">
      <c r="A17" s="72"/>
      <c r="B17" s="72"/>
      <c r="C17" s="72"/>
      <c r="D17" s="72"/>
      <c r="E17" s="72"/>
      <c r="F17" s="74"/>
    </row>
    <row r="18" spans="1:6" ht="18" customHeight="1">
      <c r="A18" s="72"/>
      <c r="B18" s="72"/>
      <c r="C18" s="72"/>
      <c r="D18" s="72"/>
      <c r="E18" s="72"/>
      <c r="F18" s="74"/>
    </row>
    <row r="19" spans="1:6" ht="18" customHeight="1">
      <c r="A19" s="72"/>
      <c r="B19" s="72"/>
      <c r="C19" s="72"/>
      <c r="D19" s="72"/>
      <c r="E19" s="72"/>
      <c r="F19" s="74"/>
    </row>
    <row r="20" spans="1:6" ht="18" customHeight="1">
      <c r="A20" s="72"/>
      <c r="B20" s="72"/>
      <c r="C20" s="72"/>
      <c r="D20" s="72"/>
      <c r="E20" s="72"/>
      <c r="F20" s="74"/>
    </row>
    <row r="21" spans="1:6" ht="18" customHeight="1">
      <c r="A21" s="72"/>
      <c r="B21" s="72"/>
      <c r="C21" s="72"/>
      <c r="D21" s="72"/>
      <c r="E21" s="72"/>
      <c r="F21" s="74"/>
    </row>
    <row r="22" spans="1:6" ht="18" customHeight="1">
      <c r="A22" s="72"/>
      <c r="B22" s="72"/>
      <c r="C22" s="72"/>
      <c r="D22" s="72"/>
      <c r="E22" s="72"/>
      <c r="F22" s="74"/>
    </row>
    <row r="23" spans="1:6" ht="18" customHeight="1">
      <c r="A23" s="72"/>
      <c r="B23" s="72"/>
      <c r="C23" s="72"/>
      <c r="D23" s="72"/>
      <c r="E23" s="72"/>
      <c r="F23" s="74"/>
    </row>
    <row r="24" spans="1:6" ht="18" customHeight="1">
      <c r="A24" s="72"/>
      <c r="B24" s="72"/>
      <c r="C24" s="72"/>
      <c r="D24" s="72"/>
      <c r="E24" s="72"/>
      <c r="F24" s="74"/>
    </row>
    <row r="25" spans="1:6" ht="18" customHeight="1">
      <c r="A25" s="77" t="s">
        <v>87</v>
      </c>
      <c r="B25" s="72"/>
      <c r="C25" s="72"/>
      <c r="D25" s="72"/>
      <c r="E25" s="72"/>
      <c r="F25" s="74"/>
    </row>
    <row r="26" spans="1:6">
      <c r="A26" s="19"/>
      <c r="B26" s="34"/>
      <c r="C26" s="34"/>
      <c r="D26" s="34"/>
      <c r="E26" s="34"/>
    </row>
    <row r="27" spans="1:6">
      <c r="A27" s="5"/>
      <c r="D27" s="7"/>
      <c r="F27" s="7"/>
    </row>
    <row r="28" spans="1:6">
      <c r="A28" s="8"/>
      <c r="D28" s="10"/>
      <c r="F28" s="10"/>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2.xml><?xml version="1.0" encoding="utf-8"?>
<worksheet xmlns="http://schemas.openxmlformats.org/spreadsheetml/2006/main" xmlns:r="http://schemas.openxmlformats.org/officeDocument/2006/relationships">
  <dimension ref="A1:J33"/>
  <sheetViews>
    <sheetView showGridLines="0" tabSelected="1" zoomScaleNormal="100" workbookViewId="0">
      <selection activeCell="H27" sqref="H27:I27"/>
    </sheetView>
  </sheetViews>
  <sheetFormatPr baseColWidth="10" defaultColWidth="11.42578125" defaultRowHeight="13.5"/>
  <cols>
    <col min="1" max="1" width="9.85546875" style="1" customWidth="1"/>
    <col min="2" max="2" width="17.140625" style="1" customWidth="1"/>
    <col min="3" max="3" width="17.7109375" style="1" customWidth="1"/>
    <col min="4" max="4" width="17.140625" style="1" customWidth="1"/>
    <col min="5" max="5" width="17.7109375" style="1" customWidth="1"/>
    <col min="6" max="6" width="16.7109375" style="1" customWidth="1"/>
    <col min="7" max="7" width="9.85546875" style="1" customWidth="1"/>
    <col min="8" max="8" width="9.7109375" style="1" customWidth="1"/>
    <col min="9" max="9" width="51.140625" style="1" customWidth="1"/>
    <col min="10" max="16384" width="11.42578125" style="1"/>
  </cols>
  <sheetData>
    <row r="1" spans="1:10" ht="35.1" customHeight="1">
      <c r="A1" s="357" t="s">
        <v>84</v>
      </c>
      <c r="B1" s="358"/>
      <c r="C1" s="358"/>
      <c r="D1" s="358"/>
      <c r="E1" s="358"/>
      <c r="F1" s="358"/>
      <c r="G1" s="358"/>
      <c r="H1" s="358"/>
      <c r="I1" s="359"/>
    </row>
    <row r="2" spans="1:10" ht="6.75" customHeight="1"/>
    <row r="3" spans="1:10" ht="17.25" customHeight="1">
      <c r="A3" s="360" t="s">
        <v>163</v>
      </c>
      <c r="B3" s="361"/>
      <c r="C3" s="361"/>
      <c r="D3" s="361"/>
      <c r="E3" s="361"/>
      <c r="F3" s="361"/>
      <c r="G3" s="361"/>
      <c r="H3" s="361"/>
      <c r="I3" s="362"/>
    </row>
    <row r="4" spans="1:10" ht="17.25" customHeight="1">
      <c r="A4" s="360" t="s">
        <v>164</v>
      </c>
      <c r="B4" s="361"/>
      <c r="C4" s="361"/>
      <c r="D4" s="361"/>
      <c r="E4" s="361"/>
      <c r="F4" s="361"/>
      <c r="G4" s="361"/>
      <c r="H4" s="361"/>
      <c r="I4" s="362"/>
    </row>
    <row r="5" spans="1:10" ht="28.9" customHeight="1">
      <c r="A5" s="355" t="s">
        <v>41</v>
      </c>
      <c r="B5" s="367" t="s">
        <v>105</v>
      </c>
      <c r="C5" s="368"/>
      <c r="D5" s="368"/>
      <c r="E5" s="369"/>
      <c r="F5" s="109" t="s">
        <v>95</v>
      </c>
      <c r="G5" s="109"/>
      <c r="H5" s="363" t="s">
        <v>133</v>
      </c>
      <c r="I5" s="364"/>
      <c r="J5" s="2"/>
    </row>
    <row r="6" spans="1:10" ht="31.15" customHeight="1">
      <c r="A6" s="356"/>
      <c r="B6" s="110" t="s">
        <v>142</v>
      </c>
      <c r="C6" s="110" t="s">
        <v>43</v>
      </c>
      <c r="D6" s="110" t="s">
        <v>44</v>
      </c>
      <c r="E6" s="110" t="s">
        <v>111</v>
      </c>
      <c r="F6" s="111" t="s">
        <v>112</v>
      </c>
      <c r="G6" s="111" t="s">
        <v>113</v>
      </c>
      <c r="H6" s="365" t="s">
        <v>83</v>
      </c>
      <c r="I6" s="366"/>
      <c r="J6" s="3"/>
    </row>
    <row r="7" spans="1:10" s="34" customFormat="1" ht="18.75" customHeight="1">
      <c r="A7" s="62" t="s">
        <v>0</v>
      </c>
      <c r="B7" s="14" t="s">
        <v>1</v>
      </c>
      <c r="C7" s="14" t="s">
        <v>2</v>
      </c>
      <c r="D7" s="14" t="s">
        <v>6</v>
      </c>
      <c r="E7" s="14" t="s">
        <v>3</v>
      </c>
      <c r="F7" s="14" t="s">
        <v>4</v>
      </c>
      <c r="G7" s="14" t="s">
        <v>5</v>
      </c>
      <c r="H7" s="79"/>
      <c r="I7" s="65"/>
    </row>
    <row r="8" spans="1:10" s="154" customFormat="1" ht="45" customHeight="1">
      <c r="A8" s="179" t="s">
        <v>106</v>
      </c>
      <c r="B8" s="321">
        <f t="shared" ref="B8:G8" si="0">+B9+B11+B13+B15</f>
        <v>142838724.64000002</v>
      </c>
      <c r="C8" s="321">
        <f t="shared" si="0"/>
        <v>117993086.71000001</v>
      </c>
      <c r="D8" s="321">
        <f t="shared" si="0"/>
        <v>117993086.71000001</v>
      </c>
      <c r="E8" s="321">
        <f t="shared" si="0"/>
        <v>117993086.71000001</v>
      </c>
      <c r="F8" s="321">
        <f t="shared" si="0"/>
        <v>-24845637.929999992</v>
      </c>
      <c r="G8" s="321">
        <f t="shared" si="0"/>
        <v>0</v>
      </c>
      <c r="H8" s="343"/>
      <c r="I8" s="344"/>
    </row>
    <row r="9" spans="1:10" s="154" customFormat="1" ht="42.75" customHeight="1">
      <c r="A9" s="162">
        <v>1000</v>
      </c>
      <c r="B9" s="322">
        <v>104031838.69000001</v>
      </c>
      <c r="C9" s="322">
        <v>94651909.710000023</v>
      </c>
      <c r="D9" s="322">
        <v>94651909.710000023</v>
      </c>
      <c r="E9" s="322">
        <v>94651909.710000023</v>
      </c>
      <c r="F9" s="322">
        <f>+C9-B9</f>
        <v>-9379928.9799999893</v>
      </c>
      <c r="G9" s="342">
        <f>+D9-C9</f>
        <v>0</v>
      </c>
      <c r="H9" s="353" t="s">
        <v>181</v>
      </c>
      <c r="I9" s="354"/>
    </row>
    <row r="10" spans="1:10" s="154" customFormat="1" ht="38.25" customHeight="1">
      <c r="A10" s="165"/>
      <c r="B10" s="323"/>
      <c r="C10" s="323"/>
      <c r="D10" s="323"/>
      <c r="E10" s="323"/>
      <c r="F10" s="324"/>
      <c r="G10" s="345"/>
      <c r="H10" s="351" t="s">
        <v>177</v>
      </c>
      <c r="I10" s="352"/>
    </row>
    <row r="11" spans="1:10" s="154" customFormat="1" ht="51.75" customHeight="1">
      <c r="A11" s="162">
        <v>2000</v>
      </c>
      <c r="B11" s="322">
        <v>4111386.88</v>
      </c>
      <c r="C11" s="322">
        <v>43305.88</v>
      </c>
      <c r="D11" s="322">
        <v>43305.88</v>
      </c>
      <c r="E11" s="322">
        <v>43305.88</v>
      </c>
      <c r="F11" s="322">
        <f>+C11-B11</f>
        <v>-4068081</v>
      </c>
      <c r="G11" s="322">
        <f>+D11-C11</f>
        <v>0</v>
      </c>
      <c r="H11" s="353" t="s">
        <v>182</v>
      </c>
      <c r="I11" s="354"/>
    </row>
    <row r="12" spans="1:10" s="154" customFormat="1" ht="31.5" customHeight="1">
      <c r="A12" s="165"/>
      <c r="B12" s="323"/>
      <c r="C12" s="323"/>
      <c r="D12" s="323"/>
      <c r="E12" s="323"/>
      <c r="F12" s="324"/>
      <c r="G12" s="323"/>
      <c r="H12" s="351" t="s">
        <v>177</v>
      </c>
      <c r="I12" s="352"/>
    </row>
    <row r="13" spans="1:10" s="154" customFormat="1" ht="42.75" customHeight="1">
      <c r="A13" s="162">
        <v>3000</v>
      </c>
      <c r="B13" s="322">
        <v>34695499.07</v>
      </c>
      <c r="C13" s="322">
        <v>23297871.119999997</v>
      </c>
      <c r="D13" s="322">
        <v>23297871.119999997</v>
      </c>
      <c r="E13" s="322">
        <v>23297871.119999997</v>
      </c>
      <c r="F13" s="322">
        <f>+C13-B13</f>
        <v>-11397627.950000003</v>
      </c>
      <c r="G13" s="322">
        <f>+D13-C13</f>
        <v>0</v>
      </c>
      <c r="H13" s="353" t="s">
        <v>183</v>
      </c>
      <c r="I13" s="354"/>
    </row>
    <row r="14" spans="1:10" s="154" customFormat="1" ht="42.75" customHeight="1">
      <c r="A14" s="165"/>
      <c r="B14" s="323"/>
      <c r="C14" s="323"/>
      <c r="D14" s="323"/>
      <c r="E14" s="323"/>
      <c r="F14" s="324"/>
      <c r="G14" s="323"/>
      <c r="H14" s="351" t="s">
        <v>177</v>
      </c>
      <c r="I14" s="352"/>
    </row>
    <row r="15" spans="1:10" s="154" customFormat="1" ht="46.5" customHeight="1">
      <c r="A15" s="162">
        <v>4000</v>
      </c>
      <c r="B15" s="322">
        <v>0</v>
      </c>
      <c r="C15" s="322">
        <v>0</v>
      </c>
      <c r="D15" s="322">
        <v>0</v>
      </c>
      <c r="E15" s="322">
        <v>0</v>
      </c>
      <c r="F15" s="322">
        <f>+C15-B15</f>
        <v>0</v>
      </c>
      <c r="G15" s="322">
        <f>+D15-C15</f>
        <v>0</v>
      </c>
      <c r="H15" s="353" t="s">
        <v>180</v>
      </c>
      <c r="I15" s="354"/>
    </row>
    <row r="16" spans="1:10" s="154" customFormat="1" ht="51.75" customHeight="1">
      <c r="A16" s="165"/>
      <c r="B16" s="323"/>
      <c r="C16" s="323"/>
      <c r="D16" s="323"/>
      <c r="E16" s="323"/>
      <c r="F16" s="324"/>
      <c r="G16" s="323"/>
      <c r="H16" s="351" t="s">
        <v>177</v>
      </c>
      <c r="I16" s="352"/>
    </row>
    <row r="17" spans="1:9" s="154" customFormat="1" ht="48.75" customHeight="1">
      <c r="A17" s="177" t="s">
        <v>109</v>
      </c>
      <c r="B17" s="329">
        <f t="shared" ref="B17:G17" si="1">+B18+B20+B22+B24+B26+B28</f>
        <v>126055386.98000002</v>
      </c>
      <c r="C17" s="329">
        <f t="shared" si="1"/>
        <v>112177738.00000001</v>
      </c>
      <c r="D17" s="329">
        <f t="shared" si="1"/>
        <v>112177738.00000001</v>
      </c>
      <c r="E17" s="329">
        <f t="shared" si="1"/>
        <v>112177738.00000001</v>
      </c>
      <c r="F17" s="329">
        <f t="shared" si="1"/>
        <v>-13877648.980000004</v>
      </c>
      <c r="G17" s="329">
        <f t="shared" si="1"/>
        <v>0</v>
      </c>
      <c r="H17" s="330"/>
      <c r="I17" s="331"/>
    </row>
    <row r="18" spans="1:9" s="154" customFormat="1" ht="56.25" customHeight="1">
      <c r="A18" s="332">
        <v>1000</v>
      </c>
      <c r="B18" s="322">
        <v>86494782.980000019</v>
      </c>
      <c r="C18" s="322">
        <v>81968989.000000015</v>
      </c>
      <c r="D18" s="322">
        <v>81968989.000000015</v>
      </c>
      <c r="E18" s="322">
        <v>81968989.000000015</v>
      </c>
      <c r="F18" s="322">
        <f>+C18-B18</f>
        <v>-4525793.9800000042</v>
      </c>
      <c r="G18" s="322">
        <f>+D18-C18</f>
        <v>0</v>
      </c>
      <c r="H18" s="353" t="s">
        <v>184</v>
      </c>
      <c r="I18" s="354"/>
    </row>
    <row r="19" spans="1:9" s="154" customFormat="1" ht="44.25" customHeight="1">
      <c r="A19" s="179"/>
      <c r="B19" s="323"/>
      <c r="C19" s="323"/>
      <c r="D19" s="323"/>
      <c r="E19" s="323"/>
      <c r="F19" s="324"/>
      <c r="G19" s="323"/>
      <c r="H19" s="351" t="s">
        <v>177</v>
      </c>
      <c r="I19" s="352"/>
    </row>
    <row r="20" spans="1:9" s="154" customFormat="1" ht="49.5" customHeight="1">
      <c r="A20" s="332">
        <v>2000</v>
      </c>
      <c r="B20" s="322">
        <v>8518668</v>
      </c>
      <c r="C20" s="322">
        <v>6389709</v>
      </c>
      <c r="D20" s="322">
        <v>6389709</v>
      </c>
      <c r="E20" s="322">
        <v>6389709</v>
      </c>
      <c r="F20" s="322">
        <f>+C20-B20</f>
        <v>-2128959</v>
      </c>
      <c r="G20" s="322">
        <f>+D20-C20</f>
        <v>0</v>
      </c>
      <c r="H20" s="353" t="s">
        <v>185</v>
      </c>
      <c r="I20" s="354"/>
    </row>
    <row r="21" spans="1:9" s="154" customFormat="1" ht="39" customHeight="1">
      <c r="A21" s="179"/>
      <c r="B21" s="323"/>
      <c r="C21" s="323"/>
      <c r="D21" s="323"/>
      <c r="E21" s="323"/>
      <c r="F21" s="324"/>
      <c r="G21" s="323"/>
      <c r="H21" s="351" t="s">
        <v>177</v>
      </c>
      <c r="I21" s="352"/>
    </row>
    <row r="22" spans="1:9" s="154" customFormat="1" ht="61.5" customHeight="1">
      <c r="A22" s="332">
        <v>3000</v>
      </c>
      <c r="B22" s="322">
        <v>31041936</v>
      </c>
      <c r="C22" s="322">
        <v>23819040</v>
      </c>
      <c r="D22" s="322">
        <v>23819040</v>
      </c>
      <c r="E22" s="322">
        <v>23819040</v>
      </c>
      <c r="F22" s="322">
        <f>+C22-B22</f>
        <v>-7222896</v>
      </c>
      <c r="G22" s="322">
        <f>+D22-C22</f>
        <v>0</v>
      </c>
      <c r="H22" s="353" t="s">
        <v>186</v>
      </c>
      <c r="I22" s="354"/>
    </row>
    <row r="23" spans="1:9" s="154" customFormat="1" ht="43.5" customHeight="1">
      <c r="A23" s="179"/>
      <c r="B23" s="323"/>
      <c r="C23" s="323"/>
      <c r="D23" s="323"/>
      <c r="E23" s="323"/>
      <c r="F23" s="324"/>
      <c r="G23" s="323"/>
      <c r="H23" s="351" t="s">
        <v>177</v>
      </c>
      <c r="I23" s="352"/>
    </row>
    <row r="24" spans="1:9" s="154" customFormat="1" ht="41.25" customHeight="1">
      <c r="A24" s="162">
        <v>5000</v>
      </c>
      <c r="B24" s="322">
        <v>0</v>
      </c>
      <c r="C24" s="322">
        <v>0</v>
      </c>
      <c r="D24" s="322">
        <v>0</v>
      </c>
      <c r="E24" s="322">
        <v>0</v>
      </c>
      <c r="F24" s="322">
        <f>+C24-B24</f>
        <v>0</v>
      </c>
      <c r="G24" s="322">
        <f>+D24-C24</f>
        <v>0</v>
      </c>
      <c r="H24" s="353" t="s">
        <v>180</v>
      </c>
      <c r="I24" s="354"/>
    </row>
    <row r="25" spans="1:9" s="154" customFormat="1" ht="41.25" customHeight="1">
      <c r="A25" s="165"/>
      <c r="B25" s="323"/>
      <c r="C25" s="323"/>
      <c r="D25" s="323"/>
      <c r="E25" s="323"/>
      <c r="F25" s="324"/>
      <c r="G25" s="323"/>
      <c r="H25" s="351" t="s">
        <v>177</v>
      </c>
      <c r="I25" s="352"/>
    </row>
    <row r="26" spans="1:9" s="154" customFormat="1" ht="46.5" customHeight="1">
      <c r="A26" s="162">
        <v>6000</v>
      </c>
      <c r="B26" s="322">
        <v>0</v>
      </c>
      <c r="C26" s="322">
        <v>0</v>
      </c>
      <c r="D26" s="322">
        <v>0</v>
      </c>
      <c r="E26" s="322">
        <v>0</v>
      </c>
      <c r="F26" s="322">
        <f>+C26-B26</f>
        <v>0</v>
      </c>
      <c r="G26" s="322">
        <f>+D26-C26</f>
        <v>0</v>
      </c>
      <c r="H26" s="353" t="s">
        <v>180</v>
      </c>
      <c r="I26" s="354"/>
    </row>
    <row r="27" spans="1:9" s="154" customFormat="1" ht="34.5" customHeight="1">
      <c r="A27" s="165"/>
      <c r="B27" s="323"/>
      <c r="C27" s="323"/>
      <c r="D27" s="323"/>
      <c r="E27" s="323"/>
      <c r="F27" s="324"/>
      <c r="G27" s="323"/>
      <c r="H27" s="351" t="s">
        <v>177</v>
      </c>
      <c r="I27" s="352"/>
    </row>
    <row r="28" spans="1:9" s="154" customFormat="1" ht="26.25" customHeight="1">
      <c r="A28" s="162">
        <v>7000</v>
      </c>
      <c r="B28" s="322">
        <v>0</v>
      </c>
      <c r="C28" s="322">
        <v>0</v>
      </c>
      <c r="D28" s="322">
        <v>0</v>
      </c>
      <c r="E28" s="322">
        <v>0</v>
      </c>
      <c r="F28" s="322">
        <f>+C28-B28</f>
        <v>0</v>
      </c>
      <c r="G28" s="322">
        <f>+D28-C28</f>
        <v>0</v>
      </c>
      <c r="H28" s="327" t="s">
        <v>178</v>
      </c>
      <c r="I28" s="328"/>
    </row>
    <row r="29" spans="1:9" s="154" customFormat="1" ht="26.25" customHeight="1">
      <c r="A29" s="165"/>
      <c r="B29" s="323"/>
      <c r="C29" s="323"/>
      <c r="D29" s="323"/>
      <c r="E29" s="323"/>
      <c r="F29" s="324"/>
      <c r="G29" s="323"/>
      <c r="H29" s="325" t="s">
        <v>179</v>
      </c>
      <c r="I29" s="326"/>
    </row>
    <row r="30" spans="1:9" s="154" customFormat="1" ht="32.25" customHeight="1">
      <c r="A30" s="333" t="s">
        <v>114</v>
      </c>
      <c r="B30" s="329">
        <f t="shared" ref="B30:G30" si="2">+B8+B17</f>
        <v>268894111.62</v>
      </c>
      <c r="C30" s="329">
        <f t="shared" si="2"/>
        <v>230170824.71000004</v>
      </c>
      <c r="D30" s="329">
        <f t="shared" si="2"/>
        <v>230170824.71000004</v>
      </c>
      <c r="E30" s="329">
        <f t="shared" si="2"/>
        <v>230170824.71000004</v>
      </c>
      <c r="F30" s="329">
        <f t="shared" si="2"/>
        <v>-38723286.909999996</v>
      </c>
      <c r="G30" s="329">
        <f t="shared" si="2"/>
        <v>0</v>
      </c>
      <c r="H30" s="334"/>
      <c r="I30" s="331"/>
    </row>
    <row r="31" spans="1:9" s="154" customFormat="1" ht="12.75">
      <c r="A31" s="335"/>
      <c r="H31" s="160"/>
      <c r="I31" s="160"/>
    </row>
    <row r="32" spans="1:9" s="157" customFormat="1">
      <c r="A32" s="158"/>
      <c r="G32" s="159"/>
      <c r="H32" s="159"/>
      <c r="I32" s="159"/>
    </row>
    <row r="33" spans="1:9" s="157" customFormat="1">
      <c r="A33" s="160"/>
      <c r="G33" s="161"/>
      <c r="H33" s="161"/>
      <c r="I33" s="161"/>
    </row>
  </sheetData>
  <mergeCells count="25">
    <mergeCell ref="H9:I9"/>
    <mergeCell ref="H11:I11"/>
    <mergeCell ref="H13:I13"/>
    <mergeCell ref="H18:I18"/>
    <mergeCell ref="H20:I20"/>
    <mergeCell ref="H10:I10"/>
    <mergeCell ref="H12:I12"/>
    <mergeCell ref="A5:A6"/>
    <mergeCell ref="A1:I1"/>
    <mergeCell ref="A3:I3"/>
    <mergeCell ref="A4:I4"/>
    <mergeCell ref="H5:I5"/>
    <mergeCell ref="H6:I6"/>
    <mergeCell ref="B5:E5"/>
    <mergeCell ref="H23:I23"/>
    <mergeCell ref="H25:I25"/>
    <mergeCell ref="H27:I27"/>
    <mergeCell ref="H26:I26"/>
    <mergeCell ref="H14:I14"/>
    <mergeCell ref="H16:I16"/>
    <mergeCell ref="H15:I15"/>
    <mergeCell ref="H19:I19"/>
    <mergeCell ref="H21:I21"/>
    <mergeCell ref="H24:I24"/>
    <mergeCell ref="H22:I22"/>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A7:D7 E7:G7" numberStoredAsText="1"/>
  </ignoredErrors>
  <legacyDrawingHF r:id="rId2"/>
</worksheet>
</file>

<file path=xl/worksheets/sheet20.xml><?xml version="1.0" encoding="utf-8"?>
<worksheet xmlns="http://schemas.openxmlformats.org/spreadsheetml/2006/main" xmlns:r="http://schemas.openxmlformats.org/officeDocument/2006/relationships">
  <dimension ref="A1:H23"/>
  <sheetViews>
    <sheetView showGridLines="0" zoomScale="90" zoomScaleNormal="90" zoomScaleSheetLayoutView="50" workbookViewId="0">
      <selection activeCell="B10" sqref="B10"/>
    </sheetView>
  </sheetViews>
  <sheetFormatPr baseColWidth="10" defaultColWidth="9.140625" defaultRowHeight="13.5"/>
  <cols>
    <col min="1" max="1" width="32.28515625" style="1" customWidth="1"/>
    <col min="2" max="2" width="16.7109375" style="1" customWidth="1"/>
    <col min="3" max="4" width="25.7109375" style="1" customWidth="1"/>
    <col min="5" max="5" width="12.5703125" style="1" customWidth="1"/>
    <col min="6" max="6" width="11.42578125" style="1" customWidth="1"/>
    <col min="7" max="8" width="16.7109375" style="1" customWidth="1"/>
    <col min="9" max="16384" width="9.140625" style="1"/>
  </cols>
  <sheetData>
    <row r="1" spans="1:8" ht="35.1" customHeight="1">
      <c r="A1" s="357" t="s">
        <v>90</v>
      </c>
      <c r="B1" s="358"/>
      <c r="C1" s="358"/>
      <c r="D1" s="358"/>
      <c r="E1" s="358"/>
      <c r="F1" s="358"/>
      <c r="G1" s="358"/>
      <c r="H1" s="359"/>
    </row>
    <row r="2" spans="1:8" s="12" customFormat="1" ht="8.25" customHeight="1">
      <c r="A2" s="11"/>
      <c r="B2" s="11"/>
      <c r="C2" s="11"/>
      <c r="D2" s="11"/>
      <c r="E2" s="11"/>
      <c r="F2" s="11"/>
      <c r="G2" s="11"/>
      <c r="H2" s="11"/>
    </row>
    <row r="3" spans="1:8" s="12" customFormat="1" ht="19.5" customHeight="1">
      <c r="A3" s="360" t="s">
        <v>163</v>
      </c>
      <c r="B3" s="361"/>
      <c r="C3" s="361"/>
      <c r="D3" s="361"/>
      <c r="E3" s="361"/>
      <c r="F3" s="361"/>
      <c r="G3" s="361"/>
      <c r="H3" s="362"/>
    </row>
    <row r="4" spans="1:8" s="12" customFormat="1" ht="19.5" customHeight="1">
      <c r="A4" s="360" t="s">
        <v>164</v>
      </c>
      <c r="B4" s="361"/>
      <c r="C4" s="361"/>
      <c r="D4" s="361"/>
      <c r="E4" s="361"/>
      <c r="F4" s="361"/>
      <c r="G4" s="361"/>
      <c r="H4" s="362"/>
    </row>
    <row r="5" spans="1:8" ht="9" customHeight="1"/>
    <row r="6" spans="1:8" ht="25.15" customHeight="1">
      <c r="A6" s="355" t="s">
        <v>146</v>
      </c>
      <c r="B6" s="355" t="s">
        <v>33</v>
      </c>
      <c r="C6" s="355" t="s">
        <v>17</v>
      </c>
      <c r="D6" s="355" t="s">
        <v>18</v>
      </c>
      <c r="E6" s="373" t="s">
        <v>20</v>
      </c>
      <c r="F6" s="442"/>
      <c r="G6" s="373" t="s">
        <v>127</v>
      </c>
      <c r="H6" s="442"/>
    </row>
    <row r="7" spans="1:8" s="13" customFormat="1" ht="25.15" customHeight="1">
      <c r="A7" s="356"/>
      <c r="B7" s="356"/>
      <c r="C7" s="356"/>
      <c r="D7" s="356"/>
      <c r="E7" s="125" t="s">
        <v>110</v>
      </c>
      <c r="F7" s="125" t="s">
        <v>21</v>
      </c>
      <c r="G7" s="111" t="s">
        <v>145</v>
      </c>
      <c r="H7" s="111" t="s">
        <v>22</v>
      </c>
    </row>
    <row r="8" spans="1:8" ht="15" customHeight="1">
      <c r="A8" s="58" t="s">
        <v>0</v>
      </c>
      <c r="B8" s="58" t="s">
        <v>1</v>
      </c>
      <c r="C8" s="58" t="s">
        <v>2</v>
      </c>
      <c r="D8" s="58" t="s">
        <v>2</v>
      </c>
      <c r="E8" s="58" t="s">
        <v>6</v>
      </c>
      <c r="F8" s="58" t="s">
        <v>3</v>
      </c>
      <c r="G8" s="58" t="s">
        <v>4</v>
      </c>
      <c r="H8" s="58" t="s">
        <v>5</v>
      </c>
    </row>
    <row r="9" spans="1:8" ht="15" customHeight="1">
      <c r="A9" s="71"/>
      <c r="B9" s="71"/>
      <c r="C9" s="71"/>
      <c r="D9" s="71"/>
      <c r="E9" s="71"/>
      <c r="F9" s="71"/>
      <c r="G9" s="71"/>
      <c r="H9" s="71"/>
    </row>
    <row r="10" spans="1:8" s="271" customFormat="1" ht="42" customHeight="1">
      <c r="A10" s="189" t="s">
        <v>208</v>
      </c>
      <c r="B10" s="309"/>
      <c r="C10" s="310" t="s">
        <v>382</v>
      </c>
      <c r="D10" s="310" t="s">
        <v>383</v>
      </c>
      <c r="E10" s="310" t="s">
        <v>203</v>
      </c>
      <c r="F10" s="310">
        <v>384</v>
      </c>
      <c r="G10" s="311">
        <v>0</v>
      </c>
      <c r="H10" s="311">
        <v>0</v>
      </c>
    </row>
    <row r="11" spans="1:8" s="271" customFormat="1" ht="43.5" customHeight="1">
      <c r="A11" s="189" t="s">
        <v>384</v>
      </c>
      <c r="B11" s="309"/>
      <c r="C11" s="310" t="s">
        <v>382</v>
      </c>
      <c r="D11" s="310" t="s">
        <v>383</v>
      </c>
      <c r="E11" s="310" t="s">
        <v>212</v>
      </c>
      <c r="F11" s="310">
        <v>17</v>
      </c>
      <c r="G11" s="311">
        <v>0</v>
      </c>
      <c r="H11" s="311">
        <v>0</v>
      </c>
    </row>
    <row r="12" spans="1:8" s="271" customFormat="1" ht="44.25" customHeight="1">
      <c r="A12" s="189" t="s">
        <v>221</v>
      </c>
      <c r="B12" s="309"/>
      <c r="C12" s="310" t="s">
        <v>382</v>
      </c>
      <c r="D12" s="310" t="s">
        <v>383</v>
      </c>
      <c r="E12" s="310" t="s">
        <v>212</v>
      </c>
      <c r="F12" s="310">
        <v>820</v>
      </c>
      <c r="G12" s="311">
        <v>0</v>
      </c>
      <c r="H12" s="311">
        <v>0</v>
      </c>
    </row>
    <row r="13" spans="1:8" ht="15" customHeight="1">
      <c r="A13" s="71"/>
      <c r="B13" s="71"/>
      <c r="C13" s="71"/>
      <c r="D13" s="71"/>
      <c r="E13" s="71"/>
      <c r="F13" s="71"/>
      <c r="G13" s="71"/>
      <c r="H13" s="71"/>
    </row>
    <row r="14" spans="1:8" ht="15" customHeight="1">
      <c r="A14" s="71"/>
      <c r="B14" s="71"/>
      <c r="C14" s="71"/>
      <c r="D14" s="71"/>
      <c r="E14" s="71"/>
      <c r="F14" s="71"/>
      <c r="G14" s="71"/>
      <c r="H14" s="71"/>
    </row>
    <row r="15" spans="1:8" ht="15" customHeight="1">
      <c r="A15" s="71"/>
      <c r="B15" s="71"/>
      <c r="C15" s="71"/>
      <c r="D15" s="71"/>
      <c r="E15" s="71"/>
      <c r="F15" s="71"/>
      <c r="G15" s="71"/>
      <c r="H15" s="71"/>
    </row>
    <row r="16" spans="1:8" ht="15" customHeight="1">
      <c r="A16" s="71"/>
      <c r="B16" s="71"/>
      <c r="C16" s="71"/>
      <c r="D16" s="71"/>
      <c r="E16" s="71"/>
      <c r="F16" s="71"/>
      <c r="G16" s="71"/>
      <c r="H16" s="71"/>
    </row>
    <row r="17" spans="1:8" ht="15" customHeight="1">
      <c r="A17" s="57" t="s">
        <v>147</v>
      </c>
      <c r="B17" s="71"/>
      <c r="C17" s="71"/>
      <c r="D17" s="71"/>
      <c r="E17" s="71"/>
      <c r="F17" s="71"/>
      <c r="G17" s="71"/>
      <c r="H17" s="71"/>
    </row>
    <row r="18" spans="1:8" ht="15" customHeight="1">
      <c r="A18" s="73"/>
      <c r="B18" s="73"/>
      <c r="C18" s="73"/>
      <c r="D18" s="73"/>
      <c r="E18" s="73"/>
      <c r="F18" s="73"/>
      <c r="G18" s="73"/>
      <c r="H18" s="73"/>
    </row>
    <row r="19" spans="1:8">
      <c r="A19" s="19" t="s">
        <v>141</v>
      </c>
      <c r="B19" s="19"/>
    </row>
    <row r="20" spans="1:8">
      <c r="A20" s="19"/>
      <c r="B20" s="19"/>
    </row>
    <row r="22" spans="1:8">
      <c r="A22" s="5"/>
      <c r="B22" s="5"/>
      <c r="E22" s="7"/>
    </row>
    <row r="23" spans="1:8">
      <c r="A23" s="8"/>
      <c r="B23" s="8"/>
      <c r="E23" s="10"/>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8:F8 G8:H8" numberStoredAsText="1"/>
  </ignoredErrors>
  <legacyDrawingHF r:id="rId2"/>
</worksheet>
</file>

<file path=xl/worksheets/sheet21.xml><?xml version="1.0" encoding="utf-8"?>
<worksheet xmlns="http://schemas.openxmlformats.org/spreadsheetml/2006/main" xmlns:r="http://schemas.openxmlformats.org/officeDocument/2006/relationships">
  <dimension ref="A1:C29"/>
  <sheetViews>
    <sheetView showGridLines="0" zoomScale="90" zoomScaleNormal="90" workbookViewId="0">
      <selection activeCell="A33" sqref="A33"/>
    </sheetView>
  </sheetViews>
  <sheetFormatPr baseColWidth="10" defaultColWidth="11.42578125" defaultRowHeight="13.5"/>
  <cols>
    <col min="1" max="1" width="42.28515625" style="25" customWidth="1"/>
    <col min="2" max="3" width="50.7109375" style="25" customWidth="1"/>
    <col min="4" max="16384" width="11.42578125" style="25"/>
  </cols>
  <sheetData>
    <row r="1" spans="1:3" ht="35.1" customHeight="1">
      <c r="A1" s="481" t="s">
        <v>91</v>
      </c>
      <c r="B1" s="482"/>
      <c r="C1" s="483"/>
    </row>
    <row r="2" spans="1:3" ht="6.75" customHeight="1"/>
    <row r="3" spans="1:3" s="26" customFormat="1" ht="15" customHeight="1">
      <c r="A3" s="484" t="s">
        <v>163</v>
      </c>
      <c r="B3" s="485"/>
      <c r="C3" s="486"/>
    </row>
    <row r="4" spans="1:3" s="26" customFormat="1" ht="6.75" customHeight="1"/>
    <row r="5" spans="1:3" s="26" customFormat="1" ht="15" customHeight="1">
      <c r="A5" s="484" t="s">
        <v>164</v>
      </c>
      <c r="B5" s="485"/>
      <c r="C5" s="486"/>
    </row>
    <row r="6" spans="1:3" s="26" customFormat="1" ht="6.75" customHeight="1"/>
    <row r="7" spans="1:3" s="26" customFormat="1" ht="15" customHeight="1">
      <c r="A7" s="475" t="s">
        <v>60</v>
      </c>
      <c r="B7" s="476"/>
      <c r="C7" s="477"/>
    </row>
    <row r="8" spans="1:3" s="26" customFormat="1" ht="6.75" customHeight="1">
      <c r="A8" s="487"/>
      <c r="B8" s="487"/>
      <c r="C8" s="487"/>
    </row>
    <row r="9" spans="1:3" s="26" customFormat="1" ht="15" customHeight="1">
      <c r="A9" s="27" t="s">
        <v>61</v>
      </c>
      <c r="B9" s="478"/>
      <c r="C9" s="479"/>
    </row>
    <row r="10" spans="1:3" s="26" customFormat="1" ht="15" customHeight="1">
      <c r="A10" s="27" t="s">
        <v>62</v>
      </c>
      <c r="B10" s="478"/>
      <c r="C10" s="479"/>
    </row>
    <row r="11" spans="1:3" s="26" customFormat="1" ht="15" customHeight="1">
      <c r="A11" s="27" t="s">
        <v>63</v>
      </c>
      <c r="B11" s="478"/>
      <c r="C11" s="479"/>
    </row>
    <row r="12" spans="1:3" s="26" customFormat="1" ht="15" customHeight="1">
      <c r="A12" s="27" t="s">
        <v>64</v>
      </c>
      <c r="B12" s="478"/>
      <c r="C12" s="479"/>
    </row>
    <row r="13" spans="1:3" s="26" customFormat="1" ht="15" customHeight="1">
      <c r="A13" s="28" t="s">
        <v>65</v>
      </c>
      <c r="B13" s="478"/>
      <c r="C13" s="479"/>
    </row>
    <row r="14" spans="1:3" s="26" customFormat="1" ht="33.6" customHeight="1">
      <c r="A14" s="28" t="s">
        <v>66</v>
      </c>
      <c r="B14" s="478"/>
      <c r="C14" s="480"/>
    </row>
    <row r="15" spans="1:3" s="26" customFormat="1" ht="33.6" customHeight="1">
      <c r="A15" s="28" t="s">
        <v>67</v>
      </c>
      <c r="B15" s="478"/>
      <c r="C15" s="479"/>
    </row>
    <row r="16" spans="1:3" s="26" customFormat="1" ht="33.6" customHeight="1">
      <c r="A16" s="28" t="s">
        <v>68</v>
      </c>
      <c r="B16" s="478"/>
      <c r="C16" s="479"/>
    </row>
    <row r="17" spans="1:3" s="26" customFormat="1" ht="6.75" customHeight="1"/>
    <row r="18" spans="1:3" s="26" customFormat="1" ht="15" customHeight="1">
      <c r="A18" s="475" t="s">
        <v>69</v>
      </c>
      <c r="B18" s="476"/>
      <c r="C18" s="477"/>
    </row>
    <row r="19" spans="1:3" s="26" customFormat="1" ht="28.9" customHeight="1">
      <c r="A19" s="29" t="s">
        <v>70</v>
      </c>
      <c r="B19" s="29" t="s">
        <v>71</v>
      </c>
      <c r="C19" s="30" t="s">
        <v>72</v>
      </c>
    </row>
    <row r="20" spans="1:3" s="26" customFormat="1" ht="15" customHeight="1">
      <c r="A20" s="31"/>
      <c r="B20" s="31"/>
      <c r="C20" s="32"/>
    </row>
    <row r="21" spans="1:3" s="26" customFormat="1" ht="6.75" customHeight="1"/>
    <row r="22" spans="1:3" s="26" customFormat="1" ht="15" customHeight="1">
      <c r="A22" s="475" t="s">
        <v>73</v>
      </c>
      <c r="B22" s="476"/>
      <c r="C22" s="477"/>
    </row>
    <row r="23" spans="1:3" s="26" customFormat="1" ht="15" customHeight="1">
      <c r="A23" s="29" t="s">
        <v>74</v>
      </c>
      <c r="B23" s="29" t="s">
        <v>75</v>
      </c>
      <c r="C23" s="30" t="s">
        <v>76</v>
      </c>
    </row>
    <row r="24" spans="1:3" s="26" customFormat="1" ht="15" customHeight="1">
      <c r="A24" s="31"/>
      <c r="B24" s="31"/>
      <c r="C24" s="32"/>
    </row>
    <row r="25" spans="1:3" s="26" customFormat="1" ht="6.75" customHeight="1"/>
    <row r="26" spans="1:3" s="26" customFormat="1" ht="15" customHeight="1">
      <c r="A26" s="475" t="s">
        <v>77</v>
      </c>
      <c r="B26" s="476"/>
      <c r="C26" s="477"/>
    </row>
    <row r="27" spans="1:3" s="26" customFormat="1" ht="15" customHeight="1">
      <c r="A27" s="29" t="s">
        <v>78</v>
      </c>
      <c r="B27" s="29" t="s">
        <v>79</v>
      </c>
      <c r="C27" s="30" t="s">
        <v>80</v>
      </c>
    </row>
    <row r="28" spans="1:3" s="26" customFormat="1" ht="34.9" customHeight="1">
      <c r="A28" s="33"/>
      <c r="B28" s="29"/>
      <c r="C28" s="32"/>
    </row>
    <row r="29" spans="1:3">
      <c r="A29" s="26"/>
      <c r="B29" s="26"/>
      <c r="C29" s="26"/>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22.xml><?xml version="1.0" encoding="utf-8"?>
<worksheet xmlns="http://schemas.openxmlformats.org/spreadsheetml/2006/main" xmlns:r="http://schemas.openxmlformats.org/officeDocument/2006/relationships">
  <dimension ref="A1:D27"/>
  <sheetViews>
    <sheetView showGridLines="0" zoomScale="90" zoomScaleNormal="90" zoomScaleSheetLayoutView="70" workbookViewId="0">
      <selection activeCell="A13" sqref="A13"/>
    </sheetView>
  </sheetViews>
  <sheetFormatPr baseColWidth="10" defaultColWidth="12.5703125" defaultRowHeight="13.5"/>
  <cols>
    <col min="1" max="1" width="60.140625" style="20" customWidth="1"/>
    <col min="2" max="2" width="18.28515625" style="21" customWidth="1"/>
    <col min="3" max="3" width="16.140625" style="21" customWidth="1"/>
    <col min="4" max="4" width="66.28515625" style="21" customWidth="1"/>
    <col min="5" max="16384" width="12.5703125" style="21"/>
  </cols>
  <sheetData>
    <row r="1" spans="1:4" ht="35.1" customHeight="1">
      <c r="A1" s="357" t="s">
        <v>152</v>
      </c>
      <c r="B1" s="358"/>
      <c r="C1" s="358"/>
      <c r="D1" s="359"/>
    </row>
    <row r="2" spans="1:4" ht="7.5" customHeight="1">
      <c r="A2" s="22"/>
      <c r="B2" s="23"/>
      <c r="C2" s="23"/>
      <c r="D2" s="23"/>
    </row>
    <row r="3" spans="1:4" ht="20.100000000000001" customHeight="1">
      <c r="A3" s="360" t="s">
        <v>163</v>
      </c>
      <c r="B3" s="361"/>
      <c r="C3" s="361"/>
      <c r="D3" s="362"/>
    </row>
    <row r="4" spans="1:4" ht="20.100000000000001" customHeight="1">
      <c r="A4" s="360" t="s">
        <v>164</v>
      </c>
      <c r="B4" s="361"/>
      <c r="C4" s="361"/>
      <c r="D4" s="362"/>
    </row>
    <row r="5" spans="1:4" ht="25.9" customHeight="1">
      <c r="A5" s="488" t="s">
        <v>135</v>
      </c>
      <c r="B5" s="373" t="s">
        <v>129</v>
      </c>
      <c r="C5" s="490"/>
      <c r="D5" s="491" t="s">
        <v>14</v>
      </c>
    </row>
    <row r="6" spans="1:4" s="24" customFormat="1" ht="25.9" customHeight="1">
      <c r="A6" s="489"/>
      <c r="B6" s="126" t="s">
        <v>107</v>
      </c>
      <c r="C6" s="127" t="s">
        <v>19</v>
      </c>
      <c r="D6" s="492"/>
    </row>
    <row r="7" spans="1:4" ht="20.25" customHeight="1">
      <c r="A7" s="58" t="s">
        <v>0</v>
      </c>
      <c r="B7" s="58" t="s">
        <v>1</v>
      </c>
      <c r="C7" s="58" t="s">
        <v>2</v>
      </c>
      <c r="D7" s="58" t="s">
        <v>6</v>
      </c>
    </row>
    <row r="8" spans="1:4" s="313" customFormat="1" ht="66" customHeight="1">
      <c r="A8" s="312" t="s">
        <v>386</v>
      </c>
      <c r="B8" s="314">
        <v>82000000</v>
      </c>
      <c r="C8" s="314">
        <v>0</v>
      </c>
      <c r="D8" s="312" t="s">
        <v>385</v>
      </c>
    </row>
    <row r="9" spans="1:4" ht="20.25" customHeight="1">
      <c r="A9" s="106"/>
      <c r="B9" s="107"/>
      <c r="C9" s="107"/>
      <c r="D9" s="107"/>
    </row>
    <row r="10" spans="1:4" ht="20.25" customHeight="1">
      <c r="A10" s="106"/>
      <c r="B10" s="107"/>
      <c r="C10" s="107"/>
      <c r="D10" s="107"/>
    </row>
    <row r="11" spans="1:4" ht="20.25" customHeight="1">
      <c r="A11" s="106"/>
      <c r="B11" s="107"/>
      <c r="C11" s="107"/>
      <c r="D11" s="107"/>
    </row>
    <row r="12" spans="1:4" ht="20.25" customHeight="1">
      <c r="A12" s="106"/>
      <c r="B12" s="107"/>
      <c r="C12" s="107"/>
      <c r="D12" s="107"/>
    </row>
    <row r="13" spans="1:4" ht="20.25" customHeight="1">
      <c r="A13" s="106"/>
      <c r="B13" s="107"/>
      <c r="C13" s="107"/>
      <c r="D13" s="107"/>
    </row>
    <row r="14" spans="1:4" ht="20.25" customHeight="1">
      <c r="A14" s="106"/>
      <c r="B14" s="107"/>
      <c r="C14" s="107"/>
      <c r="D14" s="107"/>
    </row>
    <row r="15" spans="1:4" ht="20.25" customHeight="1">
      <c r="A15" s="106"/>
      <c r="B15" s="107"/>
      <c r="C15" s="107"/>
      <c r="D15" s="107"/>
    </row>
    <row r="16" spans="1:4" ht="20.25" customHeight="1">
      <c r="A16" s="106"/>
      <c r="B16" s="107"/>
      <c r="C16" s="107"/>
      <c r="D16" s="107"/>
    </row>
    <row r="17" spans="1:4" ht="20.25" customHeight="1">
      <c r="A17" s="106"/>
      <c r="B17" s="107"/>
      <c r="C17" s="107"/>
      <c r="D17" s="107"/>
    </row>
    <row r="18" spans="1:4" ht="20.25" customHeight="1">
      <c r="A18" s="106"/>
      <c r="B18" s="107"/>
      <c r="C18" s="107"/>
      <c r="D18" s="107"/>
    </row>
    <row r="19" spans="1:4" ht="20.25" customHeight="1">
      <c r="A19" s="106"/>
      <c r="B19" s="107"/>
      <c r="C19" s="107"/>
      <c r="D19" s="107"/>
    </row>
    <row r="20" spans="1:4" ht="20.25" customHeight="1">
      <c r="A20" s="106"/>
      <c r="B20" s="107"/>
      <c r="C20" s="107"/>
      <c r="D20" s="107"/>
    </row>
    <row r="21" spans="1:4" ht="20.25" customHeight="1">
      <c r="A21" s="106"/>
      <c r="B21" s="107"/>
      <c r="C21" s="107"/>
      <c r="D21" s="107"/>
    </row>
    <row r="22" spans="1:4" ht="20.25" customHeight="1">
      <c r="A22" s="106"/>
      <c r="B22" s="107"/>
      <c r="C22" s="107"/>
      <c r="D22" s="107"/>
    </row>
    <row r="23" spans="1:4" ht="20.25" customHeight="1">
      <c r="A23" s="108" t="s">
        <v>139</v>
      </c>
      <c r="B23" s="107"/>
      <c r="C23" s="107"/>
      <c r="D23" s="107"/>
    </row>
    <row r="24" spans="1:4" ht="20.25" customHeight="1">
      <c r="A24" s="106"/>
      <c r="B24" s="107"/>
      <c r="C24" s="107"/>
      <c r="D24" s="107"/>
    </row>
    <row r="25" spans="1:4">
      <c r="A25" s="19" t="s">
        <v>151</v>
      </c>
    </row>
    <row r="26" spans="1:4">
      <c r="A26" s="5"/>
      <c r="C26" s="7"/>
    </row>
    <row r="27" spans="1:4">
      <c r="A27" s="8"/>
      <c r="C27" s="10"/>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7:D7" numberStoredAsText="1"/>
  </ignoredErrors>
  <legacyDrawingHF r:id="rId2"/>
</worksheet>
</file>

<file path=xl/worksheets/sheet23.xml><?xml version="1.0" encoding="utf-8"?>
<worksheet xmlns="http://schemas.openxmlformats.org/spreadsheetml/2006/main" xmlns:r="http://schemas.openxmlformats.org/officeDocument/2006/relationships">
  <dimension ref="A1:G127"/>
  <sheetViews>
    <sheetView showGridLines="0" topLeftCell="A13" zoomScale="110" zoomScaleNormal="110" zoomScaleSheetLayoutView="70" workbookViewId="0">
      <selection activeCell="A25" sqref="A25"/>
    </sheetView>
  </sheetViews>
  <sheetFormatPr baseColWidth="10" defaultColWidth="9.140625" defaultRowHeight="13.5"/>
  <cols>
    <col min="1" max="1" width="34.7109375" style="1" customWidth="1"/>
    <col min="2" max="2" width="53.28515625" style="1" customWidth="1"/>
    <col min="3" max="3" width="23.7109375" style="1" customWidth="1"/>
    <col min="4" max="4" width="10.42578125" style="1" customWidth="1"/>
    <col min="5" max="5" width="19.5703125" style="1" customWidth="1"/>
    <col min="6" max="6" width="11.28515625" style="1" customWidth="1"/>
    <col min="7" max="7" width="10.140625" style="1" customWidth="1"/>
    <col min="8" max="16384" width="9.140625" style="1"/>
  </cols>
  <sheetData>
    <row r="1" spans="1:7" ht="35.1" customHeight="1">
      <c r="A1" s="357" t="s">
        <v>34</v>
      </c>
      <c r="B1" s="358"/>
      <c r="C1" s="358"/>
      <c r="D1" s="358"/>
      <c r="E1" s="358"/>
      <c r="F1" s="358"/>
      <c r="G1" s="359"/>
    </row>
    <row r="2" spans="1:7" s="12" customFormat="1" ht="8.25" customHeight="1">
      <c r="A2" s="11"/>
      <c r="B2" s="11"/>
      <c r="C2" s="11"/>
      <c r="D2" s="11"/>
      <c r="E2" s="11"/>
      <c r="F2" s="11"/>
      <c r="G2" s="11"/>
    </row>
    <row r="3" spans="1:7" s="12" customFormat="1" ht="19.5" customHeight="1">
      <c r="A3" s="360" t="s">
        <v>163</v>
      </c>
      <c r="B3" s="361"/>
      <c r="C3" s="361"/>
      <c r="D3" s="361"/>
      <c r="E3" s="361"/>
      <c r="F3" s="361"/>
      <c r="G3" s="362"/>
    </row>
    <row r="4" spans="1:7" s="12" customFormat="1" ht="19.5" customHeight="1">
      <c r="A4" s="360" t="s">
        <v>164</v>
      </c>
      <c r="B4" s="361"/>
      <c r="C4" s="361"/>
      <c r="D4" s="361"/>
      <c r="E4" s="361"/>
      <c r="F4" s="361"/>
      <c r="G4" s="362"/>
    </row>
    <row r="5" spans="1:7" ht="9" customHeight="1"/>
    <row r="6" spans="1:7" ht="19.899999999999999" customHeight="1">
      <c r="A6" s="355" t="s">
        <v>36</v>
      </c>
      <c r="B6" s="355" t="s">
        <v>35</v>
      </c>
      <c r="C6" s="355" t="s">
        <v>14</v>
      </c>
      <c r="D6" s="355" t="s">
        <v>37</v>
      </c>
      <c r="E6" s="373" t="s">
        <v>105</v>
      </c>
      <c r="F6" s="374"/>
      <c r="G6" s="442"/>
    </row>
    <row r="7" spans="1:7" s="13" customFormat="1" ht="36" customHeight="1">
      <c r="A7" s="356"/>
      <c r="B7" s="356"/>
      <c r="C7" s="356"/>
      <c r="D7" s="356"/>
      <c r="E7" s="110" t="s">
        <v>108</v>
      </c>
      <c r="F7" s="110" t="s">
        <v>149</v>
      </c>
      <c r="G7" s="110" t="s">
        <v>38</v>
      </c>
    </row>
    <row r="8" spans="1:7">
      <c r="A8" s="14" t="s">
        <v>0</v>
      </c>
      <c r="B8" s="14" t="s">
        <v>1</v>
      </c>
      <c r="C8" s="14" t="s">
        <v>2</v>
      </c>
      <c r="D8" s="14" t="s">
        <v>6</v>
      </c>
      <c r="E8" s="14" t="s">
        <v>3</v>
      </c>
      <c r="F8" s="14" t="s">
        <v>4</v>
      </c>
      <c r="G8" s="14" t="s">
        <v>5</v>
      </c>
    </row>
    <row r="9" spans="1:7" s="154" customFormat="1" ht="17.25" customHeight="1">
      <c r="A9" s="153" t="s">
        <v>165</v>
      </c>
      <c r="B9" s="153" t="s">
        <v>166</v>
      </c>
      <c r="C9" s="153"/>
      <c r="D9" s="230">
        <v>0</v>
      </c>
      <c r="E9" s="317">
        <v>389230.94594594592</v>
      </c>
      <c r="F9" s="318">
        <v>0</v>
      </c>
      <c r="G9" s="318">
        <v>0</v>
      </c>
    </row>
    <row r="10" spans="1:7" s="154" customFormat="1" ht="28.5" customHeight="1">
      <c r="A10" s="153" t="s">
        <v>167</v>
      </c>
      <c r="B10" s="315" t="s">
        <v>387</v>
      </c>
      <c r="C10" s="153"/>
      <c r="D10" s="230">
        <v>0</v>
      </c>
      <c r="E10" s="317">
        <v>389230.94594594592</v>
      </c>
      <c r="F10" s="318">
        <v>0</v>
      </c>
      <c r="G10" s="318">
        <v>0</v>
      </c>
    </row>
    <row r="11" spans="1:7" s="154" customFormat="1" ht="24.75" customHeight="1">
      <c r="A11" s="153" t="s">
        <v>388</v>
      </c>
      <c r="B11" s="315" t="s">
        <v>389</v>
      </c>
      <c r="C11" s="153"/>
      <c r="D11" s="230">
        <v>0</v>
      </c>
      <c r="E11" s="317">
        <v>389230.94594594592</v>
      </c>
      <c r="F11" s="318">
        <v>0</v>
      </c>
      <c r="G11" s="318">
        <v>0</v>
      </c>
    </row>
    <row r="12" spans="1:7" s="154" customFormat="1" ht="24.75" customHeight="1">
      <c r="A12" s="153" t="s">
        <v>390</v>
      </c>
      <c r="B12" s="153" t="s">
        <v>391</v>
      </c>
      <c r="C12" s="153"/>
      <c r="D12" s="230">
        <v>0</v>
      </c>
      <c r="E12" s="317">
        <v>389230.94594594592</v>
      </c>
      <c r="F12" s="318">
        <v>0</v>
      </c>
      <c r="G12" s="318">
        <v>0</v>
      </c>
    </row>
    <row r="13" spans="1:7" s="154" customFormat="1" ht="28.5" customHeight="1">
      <c r="A13" s="153" t="s">
        <v>392</v>
      </c>
      <c r="B13" s="315" t="s">
        <v>393</v>
      </c>
      <c r="C13" s="153"/>
      <c r="D13" s="230">
        <v>0</v>
      </c>
      <c r="E13" s="317">
        <v>389230.94594594592</v>
      </c>
      <c r="F13" s="318">
        <v>0</v>
      </c>
      <c r="G13" s="318">
        <v>0</v>
      </c>
    </row>
    <row r="14" spans="1:7" s="154" customFormat="1" ht="24.75" customHeight="1">
      <c r="A14" s="153" t="s">
        <v>394</v>
      </c>
      <c r="B14" s="315" t="s">
        <v>395</v>
      </c>
      <c r="C14" s="153"/>
      <c r="D14" s="230">
        <v>0</v>
      </c>
      <c r="E14" s="317">
        <v>389230.94594594592</v>
      </c>
      <c r="F14" s="318">
        <v>0</v>
      </c>
      <c r="G14" s="318">
        <v>0</v>
      </c>
    </row>
    <row r="15" spans="1:7" s="154" customFormat="1" ht="18" customHeight="1">
      <c r="A15" s="153" t="s">
        <v>396</v>
      </c>
      <c r="B15" s="153" t="s">
        <v>397</v>
      </c>
      <c r="C15" s="153"/>
      <c r="D15" s="230">
        <v>0</v>
      </c>
      <c r="E15" s="317">
        <v>389230.94594594592</v>
      </c>
      <c r="F15" s="318">
        <v>0</v>
      </c>
      <c r="G15" s="318">
        <v>0</v>
      </c>
    </row>
    <row r="16" spans="1:7" s="154" customFormat="1" ht="28.5" customHeight="1">
      <c r="A16" s="153" t="s">
        <v>398</v>
      </c>
      <c r="B16" s="315" t="s">
        <v>399</v>
      </c>
      <c r="C16" s="153"/>
      <c r="D16" s="230">
        <v>0</v>
      </c>
      <c r="E16" s="317">
        <v>389230.94594594592</v>
      </c>
      <c r="F16" s="318">
        <v>0</v>
      </c>
      <c r="G16" s="318">
        <v>0</v>
      </c>
    </row>
    <row r="17" spans="1:7" s="154" customFormat="1" ht="28.5" customHeight="1">
      <c r="A17" s="153" t="s">
        <v>400</v>
      </c>
      <c r="B17" s="315" t="s">
        <v>401</v>
      </c>
      <c r="C17" s="153"/>
      <c r="D17" s="230">
        <v>0</v>
      </c>
      <c r="E17" s="317">
        <v>389230.94594594592</v>
      </c>
      <c r="F17" s="318">
        <v>0</v>
      </c>
      <c r="G17" s="318">
        <v>0</v>
      </c>
    </row>
    <row r="18" spans="1:7" s="154" customFormat="1" ht="20.25" customHeight="1">
      <c r="A18" s="153" t="s">
        <v>402</v>
      </c>
      <c r="B18" s="153" t="s">
        <v>403</v>
      </c>
      <c r="C18" s="153"/>
      <c r="D18" s="230">
        <v>0</v>
      </c>
      <c r="E18" s="317">
        <v>389230.94594594592</v>
      </c>
      <c r="F18" s="318">
        <v>0</v>
      </c>
      <c r="G18" s="318">
        <v>0</v>
      </c>
    </row>
    <row r="19" spans="1:7" s="154" customFormat="1" ht="28.5" customHeight="1">
      <c r="A19" s="153" t="s">
        <v>404</v>
      </c>
      <c r="B19" s="315" t="s">
        <v>405</v>
      </c>
      <c r="C19" s="153"/>
      <c r="D19" s="230">
        <v>0</v>
      </c>
      <c r="E19" s="317">
        <v>389230.94594594592</v>
      </c>
      <c r="F19" s="318">
        <v>0</v>
      </c>
      <c r="G19" s="318">
        <v>0</v>
      </c>
    </row>
    <row r="20" spans="1:7" s="154" customFormat="1" ht="38.25" customHeight="1">
      <c r="A20" s="153" t="s">
        <v>406</v>
      </c>
      <c r="B20" s="315" t="s">
        <v>407</v>
      </c>
      <c r="C20" s="153"/>
      <c r="D20" s="230">
        <v>0</v>
      </c>
      <c r="E20" s="317">
        <v>389230.94594594592</v>
      </c>
      <c r="F20" s="318">
        <v>0</v>
      </c>
      <c r="G20" s="318">
        <v>0</v>
      </c>
    </row>
    <row r="21" spans="1:7" s="154" customFormat="1" ht="24.75" customHeight="1">
      <c r="A21" s="153" t="s">
        <v>408</v>
      </c>
      <c r="B21" s="315" t="s">
        <v>409</v>
      </c>
      <c r="C21" s="153"/>
      <c r="D21" s="230">
        <v>0</v>
      </c>
      <c r="E21" s="317">
        <v>389230.94594594592</v>
      </c>
      <c r="F21" s="318">
        <v>0</v>
      </c>
      <c r="G21" s="318">
        <v>0</v>
      </c>
    </row>
    <row r="22" spans="1:7" s="154" customFormat="1" ht="22.5" customHeight="1">
      <c r="A22" s="153" t="s">
        <v>410</v>
      </c>
      <c r="B22" s="315" t="s">
        <v>411</v>
      </c>
      <c r="C22" s="153"/>
      <c r="D22" s="230">
        <v>0</v>
      </c>
      <c r="E22" s="317">
        <v>389230.94594594592</v>
      </c>
      <c r="F22" s="318">
        <v>0</v>
      </c>
      <c r="G22" s="318">
        <v>0</v>
      </c>
    </row>
    <row r="23" spans="1:7" s="154" customFormat="1" ht="24.75" customHeight="1">
      <c r="A23" s="153" t="s">
        <v>412</v>
      </c>
      <c r="B23" s="315" t="s">
        <v>413</v>
      </c>
      <c r="C23" s="153"/>
      <c r="D23" s="230">
        <v>0</v>
      </c>
      <c r="E23" s="317">
        <v>389230.94594594592</v>
      </c>
      <c r="F23" s="318">
        <v>0</v>
      </c>
      <c r="G23" s="318">
        <v>0</v>
      </c>
    </row>
    <row r="24" spans="1:7" s="154" customFormat="1" ht="24.75" customHeight="1">
      <c r="A24" s="153" t="s">
        <v>414</v>
      </c>
      <c r="B24" s="153" t="s">
        <v>415</v>
      </c>
      <c r="C24" s="153"/>
      <c r="D24" s="230">
        <v>0</v>
      </c>
      <c r="E24" s="317">
        <v>389230.94594594592</v>
      </c>
      <c r="F24" s="318">
        <v>0</v>
      </c>
      <c r="G24" s="318">
        <v>0</v>
      </c>
    </row>
    <row r="25" spans="1:7" s="154" customFormat="1" ht="21.75" customHeight="1">
      <c r="A25" s="153" t="s">
        <v>416</v>
      </c>
      <c r="B25" s="153" t="s">
        <v>417</v>
      </c>
      <c r="C25" s="153"/>
      <c r="D25" s="230">
        <v>0</v>
      </c>
      <c r="E25" s="317">
        <v>389230.94594594592</v>
      </c>
      <c r="F25" s="318">
        <v>0</v>
      </c>
      <c r="G25" s="318">
        <v>0</v>
      </c>
    </row>
    <row r="26" spans="1:7" s="154" customFormat="1" ht="28.5" customHeight="1">
      <c r="A26" s="153" t="s">
        <v>418</v>
      </c>
      <c r="B26" s="315" t="s">
        <v>419</v>
      </c>
      <c r="C26" s="153"/>
      <c r="D26" s="230">
        <v>0</v>
      </c>
      <c r="E26" s="317">
        <v>389230.94594594592</v>
      </c>
      <c r="F26" s="318">
        <v>0</v>
      </c>
      <c r="G26" s="318">
        <v>0</v>
      </c>
    </row>
    <row r="27" spans="1:7" s="154" customFormat="1" ht="24.75" customHeight="1">
      <c r="A27" s="153" t="s">
        <v>420</v>
      </c>
      <c r="B27" s="153" t="s">
        <v>389</v>
      </c>
      <c r="C27" s="153"/>
      <c r="D27" s="230">
        <v>0</v>
      </c>
      <c r="E27" s="317">
        <v>389230.94594594592</v>
      </c>
      <c r="F27" s="318">
        <v>0</v>
      </c>
      <c r="G27" s="318">
        <v>0</v>
      </c>
    </row>
    <row r="28" spans="1:7" s="154" customFormat="1" ht="24.75" customHeight="1">
      <c r="A28" s="153" t="s">
        <v>421</v>
      </c>
      <c r="B28" s="315" t="s">
        <v>422</v>
      </c>
      <c r="C28" s="153"/>
      <c r="D28" s="230">
        <v>0</v>
      </c>
      <c r="E28" s="317">
        <v>389230.94594594592</v>
      </c>
      <c r="F28" s="318">
        <v>0</v>
      </c>
      <c r="G28" s="318">
        <v>0</v>
      </c>
    </row>
    <row r="29" spans="1:7" s="154" customFormat="1" ht="24.75" customHeight="1">
      <c r="A29" s="153" t="s">
        <v>423</v>
      </c>
      <c r="B29" s="315" t="s">
        <v>424</v>
      </c>
      <c r="C29" s="153"/>
      <c r="D29" s="230">
        <v>0</v>
      </c>
      <c r="E29" s="317">
        <v>389230.94594594592</v>
      </c>
      <c r="F29" s="318">
        <v>0</v>
      </c>
      <c r="G29" s="318">
        <v>0</v>
      </c>
    </row>
    <row r="30" spans="1:7" s="154" customFormat="1" ht="24.75" customHeight="1">
      <c r="A30" s="315" t="s">
        <v>425</v>
      </c>
      <c r="B30" s="315" t="s">
        <v>426</v>
      </c>
      <c r="C30" s="153"/>
      <c r="D30" s="230">
        <v>0</v>
      </c>
      <c r="E30" s="317">
        <v>389230.94594594592</v>
      </c>
      <c r="F30" s="318">
        <v>0</v>
      </c>
      <c r="G30" s="318">
        <v>0</v>
      </c>
    </row>
    <row r="31" spans="1:7" s="154" customFormat="1" ht="36" customHeight="1">
      <c r="A31" s="153" t="s">
        <v>428</v>
      </c>
      <c r="B31" s="315" t="s">
        <v>429</v>
      </c>
      <c r="C31" s="153"/>
      <c r="D31" s="230">
        <v>0</v>
      </c>
      <c r="E31" s="317">
        <v>389230.94594594592</v>
      </c>
      <c r="F31" s="318">
        <v>0</v>
      </c>
      <c r="G31" s="318">
        <v>0</v>
      </c>
    </row>
    <row r="32" spans="1:7" s="154" customFormat="1" ht="36" customHeight="1">
      <c r="A32" s="153" t="s">
        <v>430</v>
      </c>
      <c r="B32" s="315" t="s">
        <v>429</v>
      </c>
      <c r="C32" s="153"/>
      <c r="D32" s="230">
        <v>0</v>
      </c>
      <c r="E32" s="317">
        <v>389230.94594594592</v>
      </c>
      <c r="F32" s="318">
        <v>0</v>
      </c>
      <c r="G32" s="318">
        <v>0</v>
      </c>
    </row>
    <row r="33" spans="1:7" s="154" customFormat="1" ht="36" customHeight="1">
      <c r="A33" s="153" t="s">
        <v>431</v>
      </c>
      <c r="B33" s="315" t="s">
        <v>429</v>
      </c>
      <c r="C33" s="153"/>
      <c r="D33" s="230">
        <v>0</v>
      </c>
      <c r="E33" s="317">
        <v>389230.94594594592</v>
      </c>
      <c r="F33" s="318">
        <v>0</v>
      </c>
      <c r="G33" s="318">
        <v>0</v>
      </c>
    </row>
    <row r="34" spans="1:7" s="154" customFormat="1" ht="47.25" customHeight="1">
      <c r="A34" s="153" t="s">
        <v>432</v>
      </c>
      <c r="B34" s="315" t="s">
        <v>433</v>
      </c>
      <c r="C34" s="153"/>
      <c r="D34" s="230">
        <v>0</v>
      </c>
      <c r="E34" s="317">
        <v>389230.94594594592</v>
      </c>
      <c r="F34" s="318">
        <v>0</v>
      </c>
      <c r="G34" s="318">
        <v>0</v>
      </c>
    </row>
    <row r="35" spans="1:7" s="154" customFormat="1" ht="36" customHeight="1">
      <c r="A35" s="153" t="s">
        <v>434</v>
      </c>
      <c r="B35" s="315" t="s">
        <v>429</v>
      </c>
      <c r="C35" s="153"/>
      <c r="D35" s="230">
        <v>0</v>
      </c>
      <c r="E35" s="317">
        <v>389230.94594594592</v>
      </c>
      <c r="F35" s="318">
        <v>0</v>
      </c>
      <c r="G35" s="318">
        <v>0</v>
      </c>
    </row>
    <row r="36" spans="1:7" s="154" customFormat="1" ht="36" customHeight="1">
      <c r="A36" s="153" t="s">
        <v>435</v>
      </c>
      <c r="B36" s="315" t="s">
        <v>436</v>
      </c>
      <c r="C36" s="153"/>
      <c r="D36" s="230">
        <v>0</v>
      </c>
      <c r="E36" s="317">
        <v>389230.94594594592</v>
      </c>
      <c r="F36" s="318">
        <v>0</v>
      </c>
      <c r="G36" s="318">
        <v>0</v>
      </c>
    </row>
    <row r="37" spans="1:7" s="154" customFormat="1" ht="24.75" customHeight="1">
      <c r="A37" s="153" t="s">
        <v>437</v>
      </c>
      <c r="B37" s="315" t="s">
        <v>438</v>
      </c>
      <c r="C37" s="153"/>
      <c r="D37" s="230">
        <v>0</v>
      </c>
      <c r="E37" s="317">
        <v>389230.94594594592</v>
      </c>
      <c r="F37" s="318">
        <v>0</v>
      </c>
      <c r="G37" s="318">
        <v>0</v>
      </c>
    </row>
    <row r="38" spans="1:7" s="154" customFormat="1" ht="24.75" customHeight="1">
      <c r="A38" s="153" t="s">
        <v>439</v>
      </c>
      <c r="B38" s="315" t="s">
        <v>440</v>
      </c>
      <c r="C38" s="153"/>
      <c r="D38" s="230">
        <v>0</v>
      </c>
      <c r="E38" s="317">
        <v>389230.94594594592</v>
      </c>
      <c r="F38" s="318">
        <v>0</v>
      </c>
      <c r="G38" s="318">
        <v>0</v>
      </c>
    </row>
    <row r="39" spans="1:7" s="154" customFormat="1" ht="24.75" customHeight="1">
      <c r="A39" s="153" t="s">
        <v>441</v>
      </c>
      <c r="B39" s="153" t="s">
        <v>442</v>
      </c>
      <c r="C39" s="153"/>
      <c r="D39" s="230">
        <v>0</v>
      </c>
      <c r="E39" s="317">
        <v>389230.94594594592</v>
      </c>
      <c r="F39" s="318">
        <v>0</v>
      </c>
      <c r="G39" s="318">
        <v>0</v>
      </c>
    </row>
    <row r="40" spans="1:7" s="154" customFormat="1" ht="24.75" customHeight="1">
      <c r="A40" s="153" t="s">
        <v>443</v>
      </c>
      <c r="B40" s="153" t="s">
        <v>444</v>
      </c>
      <c r="C40" s="153"/>
      <c r="D40" s="230">
        <v>0</v>
      </c>
      <c r="E40" s="317">
        <v>389230.94594594592</v>
      </c>
      <c r="F40" s="318">
        <v>0</v>
      </c>
      <c r="G40" s="318">
        <v>0</v>
      </c>
    </row>
    <row r="41" spans="1:7" s="154" customFormat="1" ht="24.75" customHeight="1">
      <c r="A41" s="153" t="s">
        <v>445</v>
      </c>
      <c r="B41" s="315" t="s">
        <v>446</v>
      </c>
      <c r="C41" s="153"/>
      <c r="D41" s="230">
        <v>0</v>
      </c>
      <c r="E41" s="317">
        <v>389230.94594594592</v>
      </c>
      <c r="F41" s="318">
        <v>0</v>
      </c>
      <c r="G41" s="318">
        <v>0</v>
      </c>
    </row>
    <row r="42" spans="1:7" s="154" customFormat="1" ht="24.75" customHeight="1">
      <c r="A42" s="153" t="s">
        <v>447</v>
      </c>
      <c r="B42" s="315" t="s">
        <v>448</v>
      </c>
      <c r="C42" s="153"/>
      <c r="D42" s="230">
        <v>0</v>
      </c>
      <c r="E42" s="317">
        <v>389230.94594594592</v>
      </c>
      <c r="F42" s="318">
        <v>0</v>
      </c>
      <c r="G42" s="318">
        <v>0</v>
      </c>
    </row>
    <row r="43" spans="1:7" s="154" customFormat="1" ht="24.75" customHeight="1">
      <c r="A43" s="316" t="s">
        <v>449</v>
      </c>
      <c r="B43" s="153" t="s">
        <v>444</v>
      </c>
      <c r="C43" s="153"/>
      <c r="D43" s="230">
        <v>0</v>
      </c>
      <c r="E43" s="317">
        <v>389230.94594594592</v>
      </c>
      <c r="F43" s="318">
        <v>0</v>
      </c>
      <c r="G43" s="318">
        <v>0</v>
      </c>
    </row>
    <row r="44" spans="1:7" s="154" customFormat="1" ht="24.75" customHeight="1">
      <c r="A44" s="153" t="s">
        <v>450</v>
      </c>
      <c r="B44" s="153" t="s">
        <v>451</v>
      </c>
      <c r="C44" s="153"/>
      <c r="D44" s="230">
        <v>0</v>
      </c>
      <c r="E44" s="317">
        <v>389230.94594594592</v>
      </c>
      <c r="F44" s="318">
        <v>0</v>
      </c>
      <c r="G44" s="318">
        <v>0</v>
      </c>
    </row>
    <row r="45" spans="1:7" s="154" customFormat="1" ht="24.75" customHeight="1">
      <c r="A45" s="153" t="s">
        <v>452</v>
      </c>
      <c r="B45" s="153" t="s">
        <v>453</v>
      </c>
      <c r="C45" s="153"/>
      <c r="D45" s="230">
        <v>0</v>
      </c>
      <c r="E45" s="317">
        <v>389230.94594594592</v>
      </c>
      <c r="F45" s="318">
        <v>0</v>
      </c>
      <c r="G45" s="318">
        <v>0</v>
      </c>
    </row>
    <row r="46" spans="1:7" s="154" customFormat="1" ht="24.75" customHeight="1">
      <c r="A46" s="153" t="s">
        <v>454</v>
      </c>
      <c r="B46" s="153" t="s">
        <v>455</v>
      </c>
      <c r="C46" s="153"/>
      <c r="D46" s="230">
        <v>0</v>
      </c>
      <c r="E46" s="317">
        <v>389230.94594594592</v>
      </c>
      <c r="F46" s="318">
        <v>0</v>
      </c>
      <c r="G46" s="318">
        <v>0</v>
      </c>
    </row>
    <row r="47" spans="1:7" s="154" customFormat="1" ht="24.75" customHeight="1">
      <c r="A47" s="153" t="s">
        <v>456</v>
      </c>
      <c r="B47" s="153" t="s">
        <v>457</v>
      </c>
      <c r="C47" s="153"/>
      <c r="D47" s="230">
        <v>0</v>
      </c>
      <c r="E47" s="317">
        <v>389230.94594594592</v>
      </c>
      <c r="F47" s="318">
        <v>0</v>
      </c>
      <c r="G47" s="318">
        <v>0</v>
      </c>
    </row>
    <row r="48" spans="1:7" s="154" customFormat="1" ht="24.75" customHeight="1">
      <c r="A48" s="153" t="s">
        <v>458</v>
      </c>
      <c r="B48" s="315" t="s">
        <v>459</v>
      </c>
      <c r="C48" s="153"/>
      <c r="D48" s="230">
        <v>0</v>
      </c>
      <c r="E48" s="317">
        <v>389230.94594594592</v>
      </c>
      <c r="F48" s="318">
        <v>0</v>
      </c>
      <c r="G48" s="318">
        <v>0</v>
      </c>
    </row>
    <row r="49" spans="1:7" s="154" customFormat="1" ht="24.75" customHeight="1">
      <c r="A49" s="153" t="s">
        <v>460</v>
      </c>
      <c r="B49" s="153" t="s">
        <v>461</v>
      </c>
      <c r="C49" s="153"/>
      <c r="D49" s="230">
        <v>0</v>
      </c>
      <c r="E49" s="317">
        <v>389230.94594594592</v>
      </c>
      <c r="F49" s="318">
        <v>0</v>
      </c>
      <c r="G49" s="318">
        <v>0</v>
      </c>
    </row>
    <row r="50" spans="1:7" s="154" customFormat="1" ht="24.75" customHeight="1">
      <c r="A50" s="153" t="s">
        <v>462</v>
      </c>
      <c r="B50" s="315" t="s">
        <v>463</v>
      </c>
      <c r="C50" s="153"/>
      <c r="D50" s="230">
        <v>0</v>
      </c>
      <c r="E50" s="317">
        <v>389230.94594594592</v>
      </c>
      <c r="F50" s="318">
        <v>0</v>
      </c>
      <c r="G50" s="318">
        <v>0</v>
      </c>
    </row>
    <row r="51" spans="1:7" s="154" customFormat="1" ht="28.5" customHeight="1">
      <c r="A51" s="153" t="s">
        <v>464</v>
      </c>
      <c r="B51" s="315" t="s">
        <v>465</v>
      </c>
      <c r="C51" s="153"/>
      <c r="D51" s="230">
        <v>0</v>
      </c>
      <c r="E51" s="317">
        <v>389230.94594594592</v>
      </c>
      <c r="F51" s="318">
        <v>0</v>
      </c>
      <c r="G51" s="318">
        <v>0</v>
      </c>
    </row>
    <row r="52" spans="1:7" s="154" customFormat="1" ht="20.25" customHeight="1">
      <c r="A52" s="153" t="s">
        <v>466</v>
      </c>
      <c r="B52" s="153" t="s">
        <v>467</v>
      </c>
      <c r="C52" s="153"/>
      <c r="D52" s="230">
        <v>0</v>
      </c>
      <c r="E52" s="317">
        <v>389230.94594594592</v>
      </c>
      <c r="F52" s="318">
        <v>0</v>
      </c>
      <c r="G52" s="318">
        <v>0</v>
      </c>
    </row>
    <row r="53" spans="1:7" s="154" customFormat="1" ht="20.25" customHeight="1">
      <c r="A53" s="153" t="s">
        <v>468</v>
      </c>
      <c r="B53" s="153" t="s">
        <v>469</v>
      </c>
      <c r="C53" s="153"/>
      <c r="D53" s="230">
        <v>0</v>
      </c>
      <c r="E53" s="317">
        <v>389230.94594594592</v>
      </c>
      <c r="F53" s="318">
        <v>0</v>
      </c>
      <c r="G53" s="318">
        <v>0</v>
      </c>
    </row>
    <row r="54" spans="1:7" s="154" customFormat="1" ht="20.25" customHeight="1">
      <c r="A54" s="153" t="s">
        <v>470</v>
      </c>
      <c r="B54" s="153" t="s">
        <v>471</v>
      </c>
      <c r="C54" s="153"/>
      <c r="D54" s="230">
        <v>0</v>
      </c>
      <c r="E54" s="317">
        <v>389230.94594594592</v>
      </c>
      <c r="F54" s="318">
        <v>0</v>
      </c>
      <c r="G54" s="318">
        <v>0</v>
      </c>
    </row>
    <row r="55" spans="1:7" s="154" customFormat="1" ht="20.25" customHeight="1">
      <c r="A55" s="153" t="s">
        <v>472</v>
      </c>
      <c r="B55" s="153" t="s">
        <v>471</v>
      </c>
      <c r="C55" s="153"/>
      <c r="D55" s="230">
        <v>0</v>
      </c>
      <c r="E55" s="317">
        <v>389230.94594594592</v>
      </c>
      <c r="F55" s="318">
        <v>0</v>
      </c>
      <c r="G55" s="318">
        <v>0</v>
      </c>
    </row>
    <row r="56" spans="1:7" s="154" customFormat="1" ht="20.25" customHeight="1">
      <c r="A56" s="153" t="s">
        <v>473</v>
      </c>
      <c r="B56" s="153" t="s">
        <v>474</v>
      </c>
      <c r="C56" s="153"/>
      <c r="D56" s="230">
        <v>0</v>
      </c>
      <c r="E56" s="317">
        <v>389230.94594594592</v>
      </c>
      <c r="F56" s="318">
        <v>0</v>
      </c>
      <c r="G56" s="318">
        <v>0</v>
      </c>
    </row>
    <row r="57" spans="1:7" s="154" customFormat="1" ht="20.25" customHeight="1">
      <c r="A57" s="153" t="s">
        <v>427</v>
      </c>
      <c r="B57" s="153" t="s">
        <v>475</v>
      </c>
      <c r="C57" s="153"/>
      <c r="D57" s="230">
        <v>0</v>
      </c>
      <c r="E57" s="317">
        <v>389230.94594594592</v>
      </c>
      <c r="F57" s="318">
        <v>0</v>
      </c>
      <c r="G57" s="318">
        <v>0</v>
      </c>
    </row>
    <row r="58" spans="1:7" s="154" customFormat="1" ht="24.75" customHeight="1">
      <c r="A58" s="153" t="s">
        <v>476</v>
      </c>
      <c r="B58" s="153" t="s">
        <v>477</v>
      </c>
      <c r="C58" s="153"/>
      <c r="D58" s="230">
        <v>0</v>
      </c>
      <c r="E58" s="317">
        <v>389230.94594594592</v>
      </c>
      <c r="F58" s="318">
        <v>0</v>
      </c>
      <c r="G58" s="318">
        <v>0</v>
      </c>
    </row>
    <row r="59" spans="1:7" s="154" customFormat="1" ht="24.75" customHeight="1">
      <c r="A59" s="153" t="s">
        <v>478</v>
      </c>
      <c r="B59" s="315" t="s">
        <v>479</v>
      </c>
      <c r="C59" s="153"/>
      <c r="D59" s="230">
        <v>0</v>
      </c>
      <c r="E59" s="317">
        <v>389230.94594594592</v>
      </c>
      <c r="F59" s="318">
        <v>0</v>
      </c>
      <c r="G59" s="318">
        <v>0</v>
      </c>
    </row>
    <row r="60" spans="1:7" s="154" customFormat="1" ht="24.75" customHeight="1">
      <c r="A60" s="153" t="s">
        <v>480</v>
      </c>
      <c r="B60" s="153" t="s">
        <v>481</v>
      </c>
      <c r="C60" s="153"/>
      <c r="D60" s="230">
        <v>0</v>
      </c>
      <c r="E60" s="317">
        <v>389230.94594594592</v>
      </c>
      <c r="F60" s="318">
        <v>0</v>
      </c>
      <c r="G60" s="318">
        <v>0</v>
      </c>
    </row>
    <row r="61" spans="1:7" s="154" customFormat="1" ht="24.75" customHeight="1">
      <c r="A61" s="153" t="s">
        <v>482</v>
      </c>
      <c r="B61" s="153" t="s">
        <v>483</v>
      </c>
      <c r="C61" s="153"/>
      <c r="D61" s="230">
        <v>0</v>
      </c>
      <c r="E61" s="317">
        <v>389230.94594594592</v>
      </c>
      <c r="F61" s="318">
        <v>0</v>
      </c>
      <c r="G61" s="318">
        <v>0</v>
      </c>
    </row>
    <row r="62" spans="1:7" s="154" customFormat="1" ht="24.75" customHeight="1">
      <c r="A62" s="153" t="s">
        <v>484</v>
      </c>
      <c r="B62" s="315" t="s">
        <v>485</v>
      </c>
      <c r="C62" s="153"/>
      <c r="D62" s="230">
        <v>0</v>
      </c>
      <c r="E62" s="317">
        <v>389230.94594594592</v>
      </c>
      <c r="F62" s="318">
        <v>0</v>
      </c>
      <c r="G62" s="318">
        <v>0</v>
      </c>
    </row>
    <row r="63" spans="1:7" s="154" customFormat="1" ht="24.75" customHeight="1">
      <c r="A63" s="153" t="s">
        <v>486</v>
      </c>
      <c r="B63" s="315" t="s">
        <v>487</v>
      </c>
      <c r="C63" s="153"/>
      <c r="D63" s="230">
        <v>0</v>
      </c>
      <c r="E63" s="317">
        <v>389230.94594594592</v>
      </c>
      <c r="F63" s="318">
        <v>0</v>
      </c>
      <c r="G63" s="318">
        <v>0</v>
      </c>
    </row>
    <row r="64" spans="1:7" s="154" customFormat="1" ht="24.75" customHeight="1">
      <c r="A64" s="153" t="s">
        <v>488</v>
      </c>
      <c r="B64" s="153" t="s">
        <v>489</v>
      </c>
      <c r="C64" s="153"/>
      <c r="D64" s="230">
        <v>0</v>
      </c>
      <c r="E64" s="317">
        <v>389230.94594594592</v>
      </c>
      <c r="F64" s="318">
        <v>0</v>
      </c>
      <c r="G64" s="318">
        <v>0</v>
      </c>
    </row>
    <row r="65" spans="1:7" s="154" customFormat="1" ht="24.75" customHeight="1">
      <c r="A65" s="315" t="s">
        <v>490</v>
      </c>
      <c r="B65" s="315" t="s">
        <v>491</v>
      </c>
      <c r="C65" s="153"/>
      <c r="D65" s="230">
        <v>0</v>
      </c>
      <c r="E65" s="317">
        <v>389230.94594594592</v>
      </c>
      <c r="F65" s="318">
        <v>0</v>
      </c>
      <c r="G65" s="318">
        <v>0</v>
      </c>
    </row>
    <row r="66" spans="1:7" s="154" customFormat="1" ht="24.75" customHeight="1">
      <c r="A66" s="153" t="s">
        <v>492</v>
      </c>
      <c r="B66" s="153" t="s">
        <v>493</v>
      </c>
      <c r="C66" s="153"/>
      <c r="D66" s="230">
        <v>0</v>
      </c>
      <c r="E66" s="317">
        <v>389230.94594594592</v>
      </c>
      <c r="F66" s="318">
        <v>0</v>
      </c>
      <c r="G66" s="318">
        <v>0</v>
      </c>
    </row>
    <row r="67" spans="1:7" s="154" customFormat="1" ht="17.25" customHeight="1">
      <c r="A67" s="153" t="s">
        <v>494</v>
      </c>
      <c r="B67" s="153" t="s">
        <v>495</v>
      </c>
      <c r="C67" s="153"/>
      <c r="D67" s="230">
        <v>0</v>
      </c>
      <c r="E67" s="317">
        <v>389230.94594594592</v>
      </c>
      <c r="F67" s="318">
        <v>0</v>
      </c>
      <c r="G67" s="318">
        <v>0</v>
      </c>
    </row>
    <row r="68" spans="1:7" s="154" customFormat="1" ht="26.25" customHeight="1">
      <c r="A68" s="153" t="s">
        <v>496</v>
      </c>
      <c r="B68" s="315" t="s">
        <v>497</v>
      </c>
      <c r="C68" s="153"/>
      <c r="D68" s="230">
        <v>0</v>
      </c>
      <c r="E68" s="317">
        <v>389230.94594594592</v>
      </c>
      <c r="F68" s="318">
        <v>0</v>
      </c>
      <c r="G68" s="318">
        <v>0</v>
      </c>
    </row>
    <row r="69" spans="1:7" s="154" customFormat="1" ht="33" customHeight="1">
      <c r="A69" s="153" t="s">
        <v>498</v>
      </c>
      <c r="B69" s="315" t="s">
        <v>499</v>
      </c>
      <c r="C69" s="153"/>
      <c r="D69" s="230">
        <v>0</v>
      </c>
      <c r="E69" s="317">
        <v>389230.94594594592</v>
      </c>
      <c r="F69" s="318">
        <v>0</v>
      </c>
      <c r="G69" s="318">
        <v>0</v>
      </c>
    </row>
    <row r="70" spans="1:7" s="154" customFormat="1" ht="18.75" customHeight="1">
      <c r="A70" s="153" t="s">
        <v>500</v>
      </c>
      <c r="B70" s="153" t="s">
        <v>501</v>
      </c>
      <c r="C70" s="153"/>
      <c r="D70" s="230">
        <v>0</v>
      </c>
      <c r="E70" s="317">
        <v>389230.94594594592</v>
      </c>
      <c r="F70" s="318">
        <v>0</v>
      </c>
      <c r="G70" s="318">
        <v>0</v>
      </c>
    </row>
    <row r="71" spans="1:7" s="154" customFormat="1" ht="33.75" customHeight="1">
      <c r="A71" s="153" t="s">
        <v>502</v>
      </c>
      <c r="B71" s="315" t="s">
        <v>503</v>
      </c>
      <c r="C71" s="153"/>
      <c r="D71" s="230">
        <v>0</v>
      </c>
      <c r="E71" s="317">
        <v>389230.94594594592</v>
      </c>
      <c r="F71" s="318">
        <v>0</v>
      </c>
      <c r="G71" s="318">
        <v>0</v>
      </c>
    </row>
    <row r="72" spans="1:7" s="154" customFormat="1" ht="24.75" customHeight="1">
      <c r="A72" s="153" t="s">
        <v>504</v>
      </c>
      <c r="B72" s="153" t="s">
        <v>505</v>
      </c>
      <c r="C72" s="153"/>
      <c r="D72" s="230">
        <v>0</v>
      </c>
      <c r="E72" s="317">
        <v>389230.94594594592</v>
      </c>
      <c r="F72" s="318">
        <v>0</v>
      </c>
      <c r="G72" s="318">
        <v>0</v>
      </c>
    </row>
    <row r="73" spans="1:7" s="154" customFormat="1" ht="24.75" customHeight="1">
      <c r="A73" s="153" t="s">
        <v>506</v>
      </c>
      <c r="B73" s="153" t="s">
        <v>507</v>
      </c>
      <c r="C73" s="153"/>
      <c r="D73" s="230">
        <v>0</v>
      </c>
      <c r="E73" s="317">
        <v>389230.94594594592</v>
      </c>
      <c r="F73" s="318">
        <v>0</v>
      </c>
      <c r="G73" s="318">
        <v>0</v>
      </c>
    </row>
    <row r="74" spans="1:7" s="154" customFormat="1" ht="24.75" customHeight="1">
      <c r="A74" s="153" t="s">
        <v>508</v>
      </c>
      <c r="B74" s="153" t="s">
        <v>509</v>
      </c>
      <c r="C74" s="153"/>
      <c r="D74" s="230">
        <v>0</v>
      </c>
      <c r="E74" s="317">
        <v>389230.94594594592</v>
      </c>
      <c r="F74" s="318">
        <v>0</v>
      </c>
      <c r="G74" s="318">
        <v>0</v>
      </c>
    </row>
    <row r="75" spans="1:7" s="154" customFormat="1" ht="24.75" customHeight="1">
      <c r="A75" s="153" t="s">
        <v>510</v>
      </c>
      <c r="B75" s="315" t="s">
        <v>511</v>
      </c>
      <c r="C75" s="153"/>
      <c r="D75" s="230">
        <v>0</v>
      </c>
      <c r="E75" s="317">
        <v>389230.94594594592</v>
      </c>
      <c r="F75" s="318">
        <v>0</v>
      </c>
      <c r="G75" s="318">
        <v>0</v>
      </c>
    </row>
    <row r="76" spans="1:7" s="154" customFormat="1" ht="24.75" customHeight="1">
      <c r="A76" s="315" t="s">
        <v>512</v>
      </c>
      <c r="B76" s="315" t="s">
        <v>513</v>
      </c>
      <c r="C76" s="153"/>
      <c r="D76" s="230">
        <v>0</v>
      </c>
      <c r="E76" s="317">
        <v>389230.94594594592</v>
      </c>
      <c r="F76" s="318">
        <v>0</v>
      </c>
      <c r="G76" s="318">
        <v>0</v>
      </c>
    </row>
    <row r="77" spans="1:7" s="154" customFormat="1" ht="24.75" customHeight="1">
      <c r="A77" s="153" t="s">
        <v>514</v>
      </c>
      <c r="B77" s="153" t="s">
        <v>515</v>
      </c>
      <c r="C77" s="153"/>
      <c r="D77" s="230">
        <v>0</v>
      </c>
      <c r="E77" s="317">
        <v>389230.94594594592</v>
      </c>
      <c r="F77" s="318">
        <v>0</v>
      </c>
      <c r="G77" s="318">
        <v>0</v>
      </c>
    </row>
    <row r="78" spans="1:7" s="154" customFormat="1" ht="24.75" customHeight="1">
      <c r="A78" s="153" t="s">
        <v>516</v>
      </c>
      <c r="B78" s="153" t="s">
        <v>517</v>
      </c>
      <c r="C78" s="153"/>
      <c r="D78" s="230">
        <v>0</v>
      </c>
      <c r="E78" s="317">
        <v>389230.94594594592</v>
      </c>
      <c r="F78" s="318">
        <v>0</v>
      </c>
      <c r="G78" s="318">
        <v>0</v>
      </c>
    </row>
    <row r="79" spans="1:7" s="154" customFormat="1" ht="15.75" customHeight="1">
      <c r="A79" s="153" t="s">
        <v>518</v>
      </c>
      <c r="B79" s="153" t="s">
        <v>519</v>
      </c>
      <c r="C79" s="153"/>
      <c r="D79" s="230">
        <v>0</v>
      </c>
      <c r="E79" s="317">
        <v>389230.94594594592</v>
      </c>
      <c r="F79" s="318">
        <v>0</v>
      </c>
      <c r="G79" s="318">
        <v>0</v>
      </c>
    </row>
    <row r="80" spans="1:7" s="154" customFormat="1" ht="24.75" customHeight="1">
      <c r="A80" s="153" t="s">
        <v>520</v>
      </c>
      <c r="B80" s="153" t="s">
        <v>521</v>
      </c>
      <c r="C80" s="153"/>
      <c r="D80" s="230">
        <v>0</v>
      </c>
      <c r="E80" s="317">
        <v>389230.94594594592</v>
      </c>
      <c r="F80" s="318">
        <v>0</v>
      </c>
      <c r="G80" s="318">
        <v>0</v>
      </c>
    </row>
    <row r="81" spans="1:7" s="154" customFormat="1" ht="24.75" customHeight="1">
      <c r="A81" s="153" t="s">
        <v>522</v>
      </c>
      <c r="B81" s="153" t="s">
        <v>523</v>
      </c>
      <c r="C81" s="153"/>
      <c r="D81" s="230">
        <v>0</v>
      </c>
      <c r="E81" s="317">
        <v>389230.94594594592</v>
      </c>
      <c r="F81" s="318">
        <v>0</v>
      </c>
      <c r="G81" s="318">
        <v>0</v>
      </c>
    </row>
    <row r="82" spans="1:7" s="154" customFormat="1" ht="24.75" customHeight="1">
      <c r="A82" s="153" t="s">
        <v>524</v>
      </c>
      <c r="B82" s="315" t="s">
        <v>525</v>
      </c>
      <c r="C82" s="153"/>
      <c r="D82" s="230">
        <v>0</v>
      </c>
      <c r="E82" s="317">
        <v>389230.94594594592</v>
      </c>
      <c r="F82" s="318">
        <v>0</v>
      </c>
      <c r="G82" s="318">
        <v>0</v>
      </c>
    </row>
    <row r="83" spans="1:7" s="154" customFormat="1" ht="24.75" customHeight="1">
      <c r="A83" s="153" t="s">
        <v>526</v>
      </c>
      <c r="B83" s="315" t="s">
        <v>527</v>
      </c>
      <c r="C83" s="153"/>
      <c r="D83" s="230">
        <v>0</v>
      </c>
      <c r="E83" s="317">
        <v>389230.94594594592</v>
      </c>
      <c r="F83" s="318">
        <v>0</v>
      </c>
      <c r="G83" s="318">
        <v>0</v>
      </c>
    </row>
    <row r="84" spans="1:7" s="154" customFormat="1" ht="24.75" customHeight="1">
      <c r="A84" s="153" t="s">
        <v>528</v>
      </c>
      <c r="B84" s="153" t="s">
        <v>529</v>
      </c>
      <c r="C84" s="153"/>
      <c r="D84" s="230">
        <v>0</v>
      </c>
      <c r="E84" s="317">
        <v>389230.94594594592</v>
      </c>
      <c r="F84" s="318">
        <v>0</v>
      </c>
      <c r="G84" s="318">
        <v>0</v>
      </c>
    </row>
    <row r="85" spans="1:7" s="154" customFormat="1" ht="33" customHeight="1">
      <c r="A85" s="153" t="s">
        <v>530</v>
      </c>
      <c r="B85" s="315" t="s">
        <v>531</v>
      </c>
      <c r="C85" s="153"/>
      <c r="D85" s="230">
        <v>0</v>
      </c>
      <c r="E85" s="317">
        <v>389230.94594594592</v>
      </c>
      <c r="F85" s="318">
        <v>0</v>
      </c>
      <c r="G85" s="318">
        <v>0</v>
      </c>
    </row>
    <row r="86" spans="1:7" s="154" customFormat="1" ht="33" customHeight="1">
      <c r="A86" s="315" t="s">
        <v>532</v>
      </c>
      <c r="B86" s="315" t="s">
        <v>533</v>
      </c>
      <c r="C86" s="153"/>
      <c r="D86" s="230">
        <v>0</v>
      </c>
      <c r="E86" s="317">
        <v>389230.94594594592</v>
      </c>
      <c r="F86" s="318">
        <v>0</v>
      </c>
      <c r="G86" s="318">
        <v>0</v>
      </c>
    </row>
    <row r="87" spans="1:7" s="154" customFormat="1" ht="33" customHeight="1">
      <c r="A87" s="153" t="s">
        <v>534</v>
      </c>
      <c r="B87" s="153" t="s">
        <v>535</v>
      </c>
      <c r="C87" s="153"/>
      <c r="D87" s="230">
        <v>0</v>
      </c>
      <c r="E87" s="317">
        <v>389230.94594594592</v>
      </c>
      <c r="F87" s="318">
        <v>0</v>
      </c>
      <c r="G87" s="318">
        <v>0</v>
      </c>
    </row>
    <row r="88" spans="1:7" s="154" customFormat="1" ht="33" customHeight="1">
      <c r="A88" s="153" t="s">
        <v>536</v>
      </c>
      <c r="B88" s="315" t="s">
        <v>537</v>
      </c>
      <c r="C88" s="153"/>
      <c r="D88" s="230">
        <v>0</v>
      </c>
      <c r="E88" s="317">
        <v>389230.94594594592</v>
      </c>
      <c r="F88" s="318">
        <v>0</v>
      </c>
      <c r="G88" s="318">
        <v>0</v>
      </c>
    </row>
    <row r="89" spans="1:7" s="154" customFormat="1" ht="33" customHeight="1">
      <c r="A89" s="153" t="s">
        <v>538</v>
      </c>
      <c r="B89" s="315" t="s">
        <v>539</v>
      </c>
      <c r="C89" s="153"/>
      <c r="D89" s="230">
        <v>0</v>
      </c>
      <c r="E89" s="317">
        <v>389230.94594594592</v>
      </c>
      <c r="F89" s="318">
        <v>0</v>
      </c>
      <c r="G89" s="318">
        <v>0</v>
      </c>
    </row>
    <row r="90" spans="1:7" s="154" customFormat="1" ht="33" customHeight="1">
      <c r="A90" s="153" t="s">
        <v>540</v>
      </c>
      <c r="B90" s="315" t="s">
        <v>541</v>
      </c>
      <c r="C90" s="153"/>
      <c r="D90" s="230">
        <v>0</v>
      </c>
      <c r="E90" s="317">
        <v>389230.94594594592</v>
      </c>
      <c r="F90" s="318">
        <v>0</v>
      </c>
      <c r="G90" s="318">
        <v>0</v>
      </c>
    </row>
    <row r="91" spans="1:7" s="154" customFormat="1" ht="33" customHeight="1">
      <c r="A91" s="153" t="s">
        <v>542</v>
      </c>
      <c r="B91" s="315" t="s">
        <v>543</v>
      </c>
      <c r="C91" s="153"/>
      <c r="D91" s="230">
        <v>0</v>
      </c>
      <c r="E91" s="317">
        <v>389230.94594594592</v>
      </c>
      <c r="F91" s="318">
        <v>0</v>
      </c>
      <c r="G91" s="318">
        <v>0</v>
      </c>
    </row>
    <row r="92" spans="1:7" s="154" customFormat="1" ht="33" customHeight="1">
      <c r="A92" s="153" t="s">
        <v>544</v>
      </c>
      <c r="B92" s="153" t="s">
        <v>545</v>
      </c>
      <c r="C92" s="153"/>
      <c r="D92" s="230">
        <v>0</v>
      </c>
      <c r="E92" s="317">
        <v>389230.94594594592</v>
      </c>
      <c r="F92" s="318">
        <v>0</v>
      </c>
      <c r="G92" s="318">
        <v>0</v>
      </c>
    </row>
    <row r="93" spans="1:7" s="154" customFormat="1" ht="33" customHeight="1">
      <c r="A93" s="153" t="s">
        <v>546</v>
      </c>
      <c r="B93" s="153" t="s">
        <v>547</v>
      </c>
      <c r="C93" s="153"/>
      <c r="D93" s="230">
        <v>0</v>
      </c>
      <c r="E93" s="317">
        <v>389230.94594594592</v>
      </c>
      <c r="F93" s="318">
        <v>0</v>
      </c>
      <c r="G93" s="318">
        <v>0</v>
      </c>
    </row>
    <row r="94" spans="1:7" s="154" customFormat="1" ht="53.25" customHeight="1">
      <c r="A94" s="153" t="s">
        <v>548</v>
      </c>
      <c r="B94" s="315" t="s">
        <v>549</v>
      </c>
      <c r="C94" s="153"/>
      <c r="D94" s="230">
        <v>0</v>
      </c>
      <c r="E94" s="317">
        <v>389230.94594594592</v>
      </c>
      <c r="F94" s="318">
        <v>0</v>
      </c>
      <c r="G94" s="318">
        <v>0</v>
      </c>
    </row>
    <row r="95" spans="1:7" s="154" customFormat="1" ht="21" customHeight="1">
      <c r="A95" s="153" t="s">
        <v>550</v>
      </c>
      <c r="B95" s="153" t="s">
        <v>551</v>
      </c>
      <c r="C95" s="153"/>
      <c r="D95" s="230">
        <v>0</v>
      </c>
      <c r="E95" s="317">
        <v>389230.94594594592</v>
      </c>
      <c r="F95" s="318">
        <v>0</v>
      </c>
      <c r="G95" s="318">
        <v>0</v>
      </c>
    </row>
    <row r="96" spans="1:7" s="154" customFormat="1" ht="19.5" customHeight="1">
      <c r="A96" s="153" t="s">
        <v>552</v>
      </c>
      <c r="B96" s="153" t="s">
        <v>553</v>
      </c>
      <c r="C96" s="153"/>
      <c r="D96" s="230">
        <v>0</v>
      </c>
      <c r="E96" s="317">
        <v>389230.94594594592</v>
      </c>
      <c r="F96" s="318">
        <v>0</v>
      </c>
      <c r="G96" s="318">
        <v>0</v>
      </c>
    </row>
    <row r="97" spans="1:7" s="154" customFormat="1" ht="18" customHeight="1">
      <c r="A97" s="153" t="s">
        <v>554</v>
      </c>
      <c r="B97" s="153" t="s">
        <v>555</v>
      </c>
      <c r="C97" s="153"/>
      <c r="D97" s="230">
        <v>0</v>
      </c>
      <c r="E97" s="317">
        <v>389230.94594594592</v>
      </c>
      <c r="F97" s="318">
        <v>0</v>
      </c>
      <c r="G97" s="318">
        <v>0</v>
      </c>
    </row>
    <row r="98" spans="1:7" s="154" customFormat="1" ht="32.25" customHeight="1">
      <c r="A98" s="153" t="s">
        <v>556</v>
      </c>
      <c r="B98" s="315" t="s">
        <v>557</v>
      </c>
      <c r="C98" s="153"/>
      <c r="D98" s="230">
        <v>0</v>
      </c>
      <c r="E98" s="317">
        <v>389230.94594594592</v>
      </c>
      <c r="F98" s="318">
        <v>0</v>
      </c>
      <c r="G98" s="318">
        <v>0</v>
      </c>
    </row>
    <row r="99" spans="1:7" s="154" customFormat="1" ht="32.25" customHeight="1">
      <c r="A99" s="153" t="s">
        <v>558</v>
      </c>
      <c r="B99" s="315" t="s">
        <v>559</v>
      </c>
      <c r="C99" s="153"/>
      <c r="D99" s="230">
        <v>0</v>
      </c>
      <c r="E99" s="317">
        <v>389230.94594594592</v>
      </c>
      <c r="F99" s="318">
        <v>0</v>
      </c>
      <c r="G99" s="318">
        <v>0</v>
      </c>
    </row>
    <row r="100" spans="1:7" s="154" customFormat="1" ht="32.25" customHeight="1">
      <c r="A100" s="315" t="s">
        <v>560</v>
      </c>
      <c r="B100" s="315" t="s">
        <v>561</v>
      </c>
      <c r="C100" s="153"/>
      <c r="D100" s="230">
        <v>0</v>
      </c>
      <c r="E100" s="317">
        <v>389230.94594594592</v>
      </c>
      <c r="F100" s="318">
        <v>0</v>
      </c>
      <c r="G100" s="318">
        <v>0</v>
      </c>
    </row>
    <row r="101" spans="1:7" s="154" customFormat="1" ht="50.25" customHeight="1">
      <c r="A101" s="153" t="s">
        <v>562</v>
      </c>
      <c r="B101" s="315" t="s">
        <v>563</v>
      </c>
      <c r="C101" s="153"/>
      <c r="D101" s="230">
        <v>0</v>
      </c>
      <c r="E101" s="317">
        <v>389230.94594594592</v>
      </c>
      <c r="F101" s="318">
        <v>0</v>
      </c>
      <c r="G101" s="318">
        <v>0</v>
      </c>
    </row>
    <row r="102" spans="1:7" s="154" customFormat="1" ht="24.75" customHeight="1">
      <c r="A102" s="153" t="s">
        <v>564</v>
      </c>
      <c r="B102" s="153" t="s">
        <v>565</v>
      </c>
      <c r="C102" s="153"/>
      <c r="D102" s="230">
        <v>0</v>
      </c>
      <c r="E102" s="317">
        <v>389230.94594594592</v>
      </c>
      <c r="F102" s="318">
        <v>0</v>
      </c>
      <c r="G102" s="318">
        <v>0</v>
      </c>
    </row>
    <row r="103" spans="1:7" s="154" customFormat="1" ht="24.75" customHeight="1">
      <c r="A103" s="153" t="s">
        <v>566</v>
      </c>
      <c r="B103" s="153" t="s">
        <v>567</v>
      </c>
      <c r="C103" s="153"/>
      <c r="D103" s="230">
        <v>0</v>
      </c>
      <c r="E103" s="317">
        <v>389230.94594594592</v>
      </c>
      <c r="F103" s="318">
        <v>0</v>
      </c>
      <c r="G103" s="318">
        <v>0</v>
      </c>
    </row>
    <row r="104" spans="1:7" s="154" customFormat="1" ht="37.5" customHeight="1">
      <c r="A104" s="153" t="s">
        <v>568</v>
      </c>
      <c r="B104" s="315" t="s">
        <v>569</v>
      </c>
      <c r="C104" s="153"/>
      <c r="D104" s="230">
        <v>0</v>
      </c>
      <c r="E104" s="317">
        <v>389230.94594594592</v>
      </c>
      <c r="F104" s="318">
        <v>0</v>
      </c>
      <c r="G104" s="318">
        <v>0</v>
      </c>
    </row>
    <row r="105" spans="1:7" s="154" customFormat="1" ht="24.75" customHeight="1">
      <c r="A105" s="153" t="s">
        <v>570</v>
      </c>
      <c r="B105" s="315" t="s">
        <v>571</v>
      </c>
      <c r="C105" s="153"/>
      <c r="D105" s="230">
        <v>0</v>
      </c>
      <c r="E105" s="317">
        <v>389230.94594594592</v>
      </c>
      <c r="F105" s="318">
        <v>0</v>
      </c>
      <c r="G105" s="318">
        <v>0</v>
      </c>
    </row>
    <row r="106" spans="1:7" s="154" customFormat="1" ht="39.75" customHeight="1">
      <c r="A106" s="153" t="s">
        <v>572</v>
      </c>
      <c r="B106" s="315" t="s">
        <v>573</v>
      </c>
      <c r="C106" s="153"/>
      <c r="D106" s="230">
        <v>0</v>
      </c>
      <c r="E106" s="317">
        <v>389230.94594594592</v>
      </c>
      <c r="F106" s="318">
        <v>0</v>
      </c>
      <c r="G106" s="318">
        <v>0</v>
      </c>
    </row>
    <row r="107" spans="1:7" s="154" customFormat="1" ht="34.5" customHeight="1">
      <c r="A107" s="153" t="s">
        <v>574</v>
      </c>
      <c r="B107" s="315" t="s">
        <v>575</v>
      </c>
      <c r="C107" s="153"/>
      <c r="D107" s="230">
        <v>0</v>
      </c>
      <c r="E107" s="317">
        <v>389230.94594594592</v>
      </c>
      <c r="F107" s="318">
        <v>0</v>
      </c>
      <c r="G107" s="318">
        <v>0</v>
      </c>
    </row>
    <row r="108" spans="1:7" s="154" customFormat="1" ht="36.75" customHeight="1">
      <c r="A108" s="153" t="s">
        <v>576</v>
      </c>
      <c r="B108" s="315" t="s">
        <v>577</v>
      </c>
      <c r="C108" s="153"/>
      <c r="D108" s="230">
        <v>0</v>
      </c>
      <c r="E108" s="317">
        <v>389230.94594594592</v>
      </c>
      <c r="F108" s="318">
        <v>0</v>
      </c>
      <c r="G108" s="318">
        <v>0</v>
      </c>
    </row>
    <row r="109" spans="1:7" s="154" customFormat="1" ht="24.75" customHeight="1">
      <c r="A109" s="153" t="s">
        <v>578</v>
      </c>
      <c r="B109" s="315" t="s">
        <v>579</v>
      </c>
      <c r="C109" s="153"/>
      <c r="D109" s="230">
        <v>0</v>
      </c>
      <c r="E109" s="317">
        <v>389230.94594594592</v>
      </c>
      <c r="F109" s="318">
        <v>0</v>
      </c>
      <c r="G109" s="318">
        <v>0</v>
      </c>
    </row>
    <row r="110" spans="1:7" s="154" customFormat="1" ht="24.75" customHeight="1">
      <c r="A110" s="153" t="s">
        <v>580</v>
      </c>
      <c r="B110" s="153" t="s">
        <v>581</v>
      </c>
      <c r="C110" s="153"/>
      <c r="D110" s="230">
        <v>0</v>
      </c>
      <c r="E110" s="317">
        <v>389230.94594594592</v>
      </c>
      <c r="F110" s="318">
        <v>0</v>
      </c>
      <c r="G110" s="318">
        <v>0</v>
      </c>
    </row>
    <row r="111" spans="1:7" s="154" customFormat="1" ht="35.25" customHeight="1">
      <c r="A111" s="315" t="s">
        <v>582</v>
      </c>
      <c r="B111" s="315" t="s">
        <v>583</v>
      </c>
      <c r="C111" s="153"/>
      <c r="D111" s="230">
        <v>0</v>
      </c>
      <c r="E111" s="317">
        <v>389230.94594594592</v>
      </c>
      <c r="F111" s="318">
        <v>0</v>
      </c>
      <c r="G111" s="318">
        <v>0</v>
      </c>
    </row>
    <row r="112" spans="1:7" s="154" customFormat="1" ht="35.25" customHeight="1">
      <c r="A112" s="315" t="s">
        <v>584</v>
      </c>
      <c r="B112" s="315" t="s">
        <v>585</v>
      </c>
      <c r="C112" s="153"/>
      <c r="D112" s="230">
        <v>0</v>
      </c>
      <c r="E112" s="317">
        <v>389230.94594594592</v>
      </c>
      <c r="F112" s="318">
        <v>0</v>
      </c>
      <c r="G112" s="318">
        <v>0</v>
      </c>
    </row>
    <row r="113" spans="1:7" s="154" customFormat="1" ht="35.25" customHeight="1">
      <c r="A113" s="153" t="s">
        <v>586</v>
      </c>
      <c r="B113" s="315" t="s">
        <v>587</v>
      </c>
      <c r="C113" s="153"/>
      <c r="D113" s="230">
        <v>0</v>
      </c>
      <c r="E113" s="317">
        <v>389230.94594594592</v>
      </c>
      <c r="F113" s="318">
        <v>0</v>
      </c>
      <c r="G113" s="318">
        <v>0</v>
      </c>
    </row>
    <row r="114" spans="1:7" s="154" customFormat="1" ht="24.75" customHeight="1">
      <c r="A114" s="153" t="s">
        <v>588</v>
      </c>
      <c r="B114" s="153" t="s">
        <v>589</v>
      </c>
      <c r="C114" s="153"/>
      <c r="D114" s="230">
        <v>0</v>
      </c>
      <c r="E114" s="317">
        <v>389230.94594594592</v>
      </c>
      <c r="F114" s="318">
        <v>0</v>
      </c>
      <c r="G114" s="318">
        <v>0</v>
      </c>
    </row>
    <row r="115" spans="1:7" s="154" customFormat="1" ht="24.75" customHeight="1">
      <c r="A115" s="315" t="s">
        <v>590</v>
      </c>
      <c r="B115" s="315" t="s">
        <v>591</v>
      </c>
      <c r="C115" s="153"/>
      <c r="D115" s="230">
        <v>0</v>
      </c>
      <c r="E115" s="317">
        <v>389230.94594594592</v>
      </c>
      <c r="F115" s="318">
        <v>0</v>
      </c>
      <c r="G115" s="318">
        <v>0</v>
      </c>
    </row>
    <row r="116" spans="1:7" s="154" customFormat="1" ht="39" customHeight="1">
      <c r="A116" s="153" t="s">
        <v>592</v>
      </c>
      <c r="B116" s="315" t="s">
        <v>593</v>
      </c>
      <c r="C116" s="153"/>
      <c r="D116" s="230">
        <v>0</v>
      </c>
      <c r="E116" s="317">
        <v>389230.94594594592</v>
      </c>
      <c r="F116" s="318">
        <v>0</v>
      </c>
      <c r="G116" s="318">
        <v>0</v>
      </c>
    </row>
    <row r="117" spans="1:7" s="154" customFormat="1" ht="39" customHeight="1">
      <c r="A117" s="153" t="s">
        <v>594</v>
      </c>
      <c r="B117" s="315" t="s">
        <v>595</v>
      </c>
      <c r="C117" s="153"/>
      <c r="D117" s="230">
        <v>0</v>
      </c>
      <c r="E117" s="317">
        <v>389230.94594594592</v>
      </c>
      <c r="F117" s="318">
        <v>0</v>
      </c>
      <c r="G117" s="318">
        <v>0</v>
      </c>
    </row>
    <row r="118" spans="1:7" s="154" customFormat="1" ht="24.75" customHeight="1">
      <c r="A118" s="153" t="s">
        <v>596</v>
      </c>
      <c r="B118" s="153" t="s">
        <v>597</v>
      </c>
      <c r="C118" s="153"/>
      <c r="D118" s="230">
        <v>0</v>
      </c>
      <c r="E118" s="317">
        <v>389230.94594594592</v>
      </c>
      <c r="F118" s="318">
        <v>0</v>
      </c>
      <c r="G118" s="318">
        <v>0</v>
      </c>
    </row>
    <row r="119" spans="1:7" s="154" customFormat="1" ht="24.75" customHeight="1">
      <c r="A119" s="153" t="s">
        <v>598</v>
      </c>
      <c r="B119" s="153" t="s">
        <v>599</v>
      </c>
      <c r="C119" s="153"/>
      <c r="D119" s="230">
        <v>0</v>
      </c>
      <c r="E119" s="317">
        <v>389230.94594594592</v>
      </c>
      <c r="F119" s="318">
        <v>0</v>
      </c>
      <c r="G119" s="318">
        <v>0</v>
      </c>
    </row>
    <row r="120" spans="1:7">
      <c r="A120" s="15"/>
      <c r="B120" s="15"/>
      <c r="C120" s="15"/>
      <c r="D120" s="15"/>
      <c r="E120" s="15"/>
      <c r="F120" s="15"/>
      <c r="G120" s="15"/>
    </row>
    <row r="121" spans="1:7">
      <c r="A121" s="16" t="s">
        <v>81</v>
      </c>
      <c r="B121" s="15"/>
      <c r="C121" s="15"/>
      <c r="D121" s="15"/>
      <c r="E121" s="320">
        <f>SUM(E9:E120)</f>
        <v>43204635.000000015</v>
      </c>
      <c r="F121" s="319">
        <f>SUM(F9:F120)</f>
        <v>0</v>
      </c>
      <c r="G121" s="319">
        <f>SUM(G9:G120)</f>
        <v>0</v>
      </c>
    </row>
    <row r="122" spans="1:7">
      <c r="A122" s="17"/>
      <c r="B122" s="17"/>
      <c r="C122" s="17"/>
      <c r="D122" s="17"/>
      <c r="E122" s="17"/>
      <c r="F122" s="17"/>
      <c r="G122" s="17"/>
    </row>
    <row r="123" spans="1:7">
      <c r="A123" s="18" t="s">
        <v>148</v>
      </c>
    </row>
    <row r="124" spans="1:7">
      <c r="A124" s="19"/>
    </row>
    <row r="126" spans="1:7">
      <c r="A126" s="5"/>
      <c r="E126" s="6"/>
    </row>
    <row r="127" spans="1:7">
      <c r="A127" s="8"/>
      <c r="E127" s="9"/>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78" orientation="landscape" r:id="rId1"/>
  <headerFooter scaleWithDoc="0">
    <oddHeader>&amp;C&amp;G</oddHeader>
    <oddFooter>&amp;C&amp;G</oddFooter>
  </headerFooter>
  <ignoredErrors>
    <ignoredError sqref="A8:G8" numberStoredAsText="1"/>
  </ignoredErrors>
  <legacyDrawingHF r:id="rId2"/>
</worksheet>
</file>

<file path=xl/worksheets/sheet3.xml><?xml version="1.0" encoding="utf-8"?>
<worksheet xmlns="http://schemas.openxmlformats.org/spreadsheetml/2006/main" xmlns:r="http://schemas.openxmlformats.org/officeDocument/2006/relationships">
  <dimension ref="A1:H21"/>
  <sheetViews>
    <sheetView showGridLines="0" workbookViewId="0">
      <selection activeCell="A23" sqref="A23"/>
    </sheetView>
  </sheetViews>
  <sheetFormatPr baseColWidth="10" defaultColWidth="11.42578125" defaultRowHeight="13.5"/>
  <cols>
    <col min="1" max="1" width="19.140625" style="1" customWidth="1"/>
    <col min="2" max="2" width="20.5703125" style="1" customWidth="1"/>
    <col min="3" max="3" width="20" style="1" customWidth="1"/>
    <col min="4" max="4" width="19.42578125" style="1" customWidth="1"/>
    <col min="5" max="5" width="21.28515625" style="1" customWidth="1"/>
    <col min="6" max="6" width="21.5703125" style="1" customWidth="1"/>
    <col min="7" max="7" width="16.85546875" style="1" customWidth="1"/>
    <col min="8" max="16384" width="11.42578125" style="1"/>
  </cols>
  <sheetData>
    <row r="1" spans="1:8" ht="35.1" customHeight="1">
      <c r="A1" s="357" t="s">
        <v>85</v>
      </c>
      <c r="B1" s="358"/>
      <c r="C1" s="358"/>
      <c r="D1" s="358"/>
      <c r="E1" s="358"/>
      <c r="F1" s="358"/>
      <c r="G1" s="359"/>
    </row>
    <row r="2" spans="1:8" ht="6.75" customHeight="1"/>
    <row r="3" spans="1:8" ht="17.25" customHeight="1">
      <c r="A3" s="360" t="s">
        <v>163</v>
      </c>
      <c r="B3" s="361"/>
      <c r="C3" s="361"/>
      <c r="D3" s="361"/>
      <c r="E3" s="361"/>
      <c r="F3" s="361"/>
      <c r="G3" s="362"/>
    </row>
    <row r="4" spans="1:8" ht="17.25" customHeight="1">
      <c r="A4" s="360" t="s">
        <v>164</v>
      </c>
      <c r="B4" s="361"/>
      <c r="C4" s="361"/>
      <c r="D4" s="361"/>
      <c r="E4" s="361"/>
      <c r="F4" s="361"/>
      <c r="G4" s="362"/>
    </row>
    <row r="5" spans="1:8" ht="25.5" customHeight="1">
      <c r="A5" s="355" t="s">
        <v>16</v>
      </c>
      <c r="B5" s="367" t="s">
        <v>105</v>
      </c>
      <c r="C5" s="368"/>
      <c r="D5" s="368"/>
      <c r="E5" s="369"/>
      <c r="F5" s="367" t="s">
        <v>95</v>
      </c>
      <c r="G5" s="369"/>
      <c r="H5" s="2"/>
    </row>
    <row r="6" spans="1:8" ht="25.5" customHeight="1">
      <c r="A6" s="370"/>
      <c r="B6" s="110" t="s">
        <v>142</v>
      </c>
      <c r="C6" s="110" t="s">
        <v>43</v>
      </c>
      <c r="D6" s="110" t="s">
        <v>44</v>
      </c>
      <c r="E6" s="110" t="s">
        <v>111</v>
      </c>
      <c r="F6" s="111" t="s">
        <v>112</v>
      </c>
      <c r="G6" s="111" t="s">
        <v>113</v>
      </c>
      <c r="H6" s="3"/>
    </row>
    <row r="7" spans="1:8" s="34" customFormat="1" ht="12.75" customHeight="1">
      <c r="A7" s="14" t="s">
        <v>0</v>
      </c>
      <c r="B7" s="14" t="s">
        <v>1</v>
      </c>
      <c r="C7" s="14" t="s">
        <v>2</v>
      </c>
      <c r="D7" s="14" t="s">
        <v>6</v>
      </c>
      <c r="E7" s="14" t="s">
        <v>3</v>
      </c>
      <c r="F7" s="14" t="s">
        <v>4</v>
      </c>
      <c r="G7" s="14" t="s">
        <v>5</v>
      </c>
    </row>
    <row r="8" spans="1:8" s="154" customFormat="1" ht="29.25" customHeight="1">
      <c r="A8" s="179" t="s">
        <v>106</v>
      </c>
      <c r="B8" s="180">
        <f t="shared" ref="B8:G8" si="0">+B9+B11+B13</f>
        <v>59163215</v>
      </c>
      <c r="C8" s="180">
        <f t="shared" si="0"/>
        <v>34332208.229999997</v>
      </c>
      <c r="D8" s="180">
        <f t="shared" si="0"/>
        <v>34332208.229999997</v>
      </c>
      <c r="E8" s="180">
        <f t="shared" si="0"/>
        <v>34332208.229999997</v>
      </c>
      <c r="F8" s="180">
        <f t="shared" si="0"/>
        <v>-24831006.770000003</v>
      </c>
      <c r="G8" s="181">
        <f t="shared" si="0"/>
        <v>0</v>
      </c>
    </row>
    <row r="9" spans="1:8" s="154" customFormat="1" ht="33" customHeight="1">
      <c r="A9" s="162">
        <v>1000</v>
      </c>
      <c r="B9" s="163">
        <v>22456805</v>
      </c>
      <c r="C9" s="163">
        <v>13091507.179999998</v>
      </c>
      <c r="D9" s="163">
        <v>13091507.179999998</v>
      </c>
      <c r="E9" s="163">
        <v>13091507.179999998</v>
      </c>
      <c r="F9" s="163">
        <f>+C9-B9</f>
        <v>-9365297.8200000022</v>
      </c>
      <c r="G9" s="168">
        <f>+D9-C9</f>
        <v>0</v>
      </c>
    </row>
    <row r="10" spans="1:8" s="34" customFormat="1" ht="16.5" customHeight="1">
      <c r="A10" s="57"/>
      <c r="B10" s="35"/>
      <c r="C10" s="35"/>
      <c r="D10" s="35"/>
      <c r="E10" s="35"/>
      <c r="F10" s="170"/>
      <c r="G10" s="171"/>
    </row>
    <row r="11" spans="1:8" s="154" customFormat="1" ht="32.25" customHeight="1">
      <c r="A11" s="164">
        <v>2000</v>
      </c>
      <c r="B11" s="166">
        <v>4068081</v>
      </c>
      <c r="C11" s="172">
        <v>0</v>
      </c>
      <c r="D11" s="172">
        <v>0</v>
      </c>
      <c r="E11" s="172">
        <v>0</v>
      </c>
      <c r="F11" s="163">
        <f>+C11-B11</f>
        <v>-4068081</v>
      </c>
      <c r="G11" s="168">
        <f>+D11-C11</f>
        <v>0</v>
      </c>
    </row>
    <row r="12" spans="1:8" s="154" customFormat="1" ht="13.5" customHeight="1">
      <c r="A12" s="165"/>
      <c r="B12" s="167"/>
      <c r="C12" s="167"/>
      <c r="D12" s="167"/>
      <c r="E12" s="167"/>
      <c r="F12" s="167"/>
      <c r="G12" s="169"/>
    </row>
    <row r="13" spans="1:8" s="154" customFormat="1" ht="36" customHeight="1">
      <c r="A13" s="162">
        <v>3000</v>
      </c>
      <c r="B13" s="163">
        <v>32638329</v>
      </c>
      <c r="C13" s="163">
        <v>21240701.050000001</v>
      </c>
      <c r="D13" s="163">
        <v>21240701.050000001</v>
      </c>
      <c r="E13" s="163">
        <v>21240701.050000001</v>
      </c>
      <c r="F13" s="174">
        <f t="shared" ref="F13:G17" si="1">+C13-B13</f>
        <v>-11397627.949999999</v>
      </c>
      <c r="G13" s="175">
        <f t="shared" si="1"/>
        <v>0</v>
      </c>
    </row>
    <row r="14" spans="1:8" s="154" customFormat="1" ht="33.75" customHeight="1">
      <c r="A14" s="177" t="s">
        <v>109</v>
      </c>
      <c r="B14" s="174">
        <f>+B15+B16+B17</f>
        <v>49522021</v>
      </c>
      <c r="C14" s="174">
        <f>+C15+C16+C17</f>
        <v>35659742.039999999</v>
      </c>
      <c r="D14" s="174">
        <f>+D15+D16+D17</f>
        <v>35659742.039999999</v>
      </c>
      <c r="E14" s="174">
        <f>+E15+E16+E17</f>
        <v>35659742.039999999</v>
      </c>
      <c r="F14" s="174">
        <f t="shared" si="1"/>
        <v>-13862278.960000001</v>
      </c>
      <c r="G14" s="175">
        <f t="shared" si="1"/>
        <v>0</v>
      </c>
    </row>
    <row r="15" spans="1:8" s="34" customFormat="1" ht="49.9" customHeight="1">
      <c r="A15" s="173">
        <v>1000</v>
      </c>
      <c r="B15" s="174">
        <v>9961417</v>
      </c>
      <c r="C15" s="174">
        <v>5450993.040000001</v>
      </c>
      <c r="D15" s="174">
        <v>5450993.040000001</v>
      </c>
      <c r="E15" s="174">
        <v>5450993.040000001</v>
      </c>
      <c r="F15" s="174">
        <f t="shared" si="1"/>
        <v>-4510423.959999999</v>
      </c>
      <c r="G15" s="175">
        <f t="shared" si="1"/>
        <v>0</v>
      </c>
    </row>
    <row r="16" spans="1:8" s="34" customFormat="1" ht="49.9" customHeight="1">
      <c r="A16" s="173">
        <v>2000</v>
      </c>
      <c r="B16" s="174">
        <v>8518668</v>
      </c>
      <c r="C16" s="176">
        <v>6389709</v>
      </c>
      <c r="D16" s="176">
        <v>6389709</v>
      </c>
      <c r="E16" s="176">
        <v>6389709</v>
      </c>
      <c r="F16" s="174">
        <f t="shared" si="1"/>
        <v>-2128959</v>
      </c>
      <c r="G16" s="175">
        <f t="shared" si="1"/>
        <v>0</v>
      </c>
    </row>
    <row r="17" spans="1:7" s="34" customFormat="1" ht="43.5" customHeight="1">
      <c r="A17" s="173">
        <v>3000</v>
      </c>
      <c r="B17" s="174">
        <v>31041936</v>
      </c>
      <c r="C17" s="174">
        <v>23819040</v>
      </c>
      <c r="D17" s="174">
        <v>23819040</v>
      </c>
      <c r="E17" s="174">
        <v>23819040</v>
      </c>
      <c r="F17" s="174">
        <f t="shared" si="1"/>
        <v>-7222896</v>
      </c>
      <c r="G17" s="175">
        <f t="shared" si="1"/>
        <v>0</v>
      </c>
    </row>
    <row r="18" spans="1:7" s="34" customFormat="1" ht="30.75" customHeight="1">
      <c r="A18" s="64" t="s">
        <v>115</v>
      </c>
      <c r="B18" s="178">
        <f t="shared" ref="B18:G18" si="2">+B8+B14</f>
        <v>108685236</v>
      </c>
      <c r="C18" s="178">
        <f t="shared" si="2"/>
        <v>69991950.269999996</v>
      </c>
      <c r="D18" s="178">
        <f t="shared" si="2"/>
        <v>69991950.269999996</v>
      </c>
      <c r="E18" s="178">
        <f t="shared" si="2"/>
        <v>69991950.269999996</v>
      </c>
      <c r="F18" s="178">
        <f t="shared" si="2"/>
        <v>-38693285.730000004</v>
      </c>
      <c r="G18" s="178">
        <f t="shared" si="2"/>
        <v>0</v>
      </c>
    </row>
    <row r="19" spans="1:7">
      <c r="A19" s="19"/>
    </row>
    <row r="20" spans="1:7">
      <c r="A20" s="5"/>
      <c r="C20" s="7"/>
      <c r="D20" s="7"/>
      <c r="E20" s="7"/>
      <c r="F20" s="6"/>
    </row>
    <row r="21" spans="1:7">
      <c r="A21" s="8"/>
      <c r="C21" s="10"/>
      <c r="D21" s="10"/>
      <c r="E21" s="10"/>
      <c r="F21" s="9"/>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E7:G7" numberStoredAsText="1"/>
  </ignoredErrors>
  <legacyDrawingHF r:id="rId2"/>
</worksheet>
</file>

<file path=xl/worksheets/sheet4.xml><?xml version="1.0" encoding="utf-8"?>
<worksheet xmlns="http://schemas.openxmlformats.org/spreadsheetml/2006/main" xmlns:r="http://schemas.openxmlformats.org/officeDocument/2006/relationships">
  <dimension ref="A1:Q99"/>
  <sheetViews>
    <sheetView showGridLines="0" zoomScaleSheetLayoutView="90" workbookViewId="0">
      <pane ySplit="7" topLeftCell="A31" activePane="bottomLeft" state="frozen"/>
      <selection pane="bottomLeft" activeCell="G42" sqref="G42"/>
    </sheetView>
  </sheetViews>
  <sheetFormatPr baseColWidth="10" defaultColWidth="11.42578125" defaultRowHeight="13.5"/>
  <cols>
    <col min="1" max="1" width="3.85546875" style="1" customWidth="1"/>
    <col min="2" max="3" width="3.140625" style="1" customWidth="1"/>
    <col min="4" max="4" width="3" style="1" customWidth="1"/>
    <col min="5" max="5" width="5" style="1" customWidth="1"/>
    <col min="6" max="6" width="3.140625" style="1" customWidth="1"/>
    <col min="7" max="7" width="36.140625" style="1" customWidth="1"/>
    <col min="8" max="8" width="12.28515625" style="1" customWidth="1"/>
    <col min="9" max="9" width="12.5703125" style="1" customWidth="1"/>
    <col min="10" max="10" width="12.7109375" style="1" customWidth="1"/>
    <col min="11" max="11" width="9.42578125" style="192" customWidth="1"/>
    <col min="12" max="12" width="16.28515625" style="1" customWidth="1"/>
    <col min="13" max="13" width="18" style="1" customWidth="1"/>
    <col min="14" max="14" width="15.85546875" style="1" customWidth="1"/>
    <col min="15" max="15" width="16.85546875" style="1" customWidth="1"/>
    <col min="16" max="16" width="7.42578125" style="193" customWidth="1"/>
    <col min="17" max="17" width="8.42578125" style="193" customWidth="1"/>
    <col min="18" max="16384" width="11.42578125" style="1"/>
  </cols>
  <sheetData>
    <row r="1" spans="1:17" ht="35.1" customHeight="1">
      <c r="A1" s="357" t="s">
        <v>93</v>
      </c>
      <c r="B1" s="358"/>
      <c r="C1" s="358"/>
      <c r="D1" s="358"/>
      <c r="E1" s="358"/>
      <c r="F1" s="358"/>
      <c r="G1" s="358"/>
      <c r="H1" s="358"/>
      <c r="I1" s="358"/>
      <c r="J1" s="358"/>
      <c r="K1" s="358"/>
      <c r="L1" s="358"/>
      <c r="M1" s="358"/>
      <c r="N1" s="358"/>
      <c r="O1" s="358"/>
      <c r="P1" s="358"/>
      <c r="Q1" s="359"/>
    </row>
    <row r="2" spans="1:17" ht="6" customHeight="1">
      <c r="Q2" s="194"/>
    </row>
    <row r="3" spans="1:17" ht="20.100000000000001" customHeight="1">
      <c r="A3" s="360" t="s">
        <v>163</v>
      </c>
      <c r="B3" s="361"/>
      <c r="C3" s="361"/>
      <c r="D3" s="361"/>
      <c r="E3" s="361"/>
      <c r="F3" s="361"/>
      <c r="G3" s="361"/>
      <c r="H3" s="361"/>
      <c r="I3" s="361"/>
      <c r="J3" s="361"/>
      <c r="K3" s="361"/>
      <c r="L3" s="361"/>
      <c r="M3" s="361"/>
      <c r="N3" s="361"/>
      <c r="O3" s="361"/>
      <c r="P3" s="361"/>
      <c r="Q3" s="362"/>
    </row>
    <row r="4" spans="1:17" ht="20.100000000000001" customHeight="1">
      <c r="A4" s="360" t="s">
        <v>164</v>
      </c>
      <c r="B4" s="361"/>
      <c r="C4" s="361"/>
      <c r="D4" s="361"/>
      <c r="E4" s="361"/>
      <c r="F4" s="361"/>
      <c r="G4" s="361"/>
      <c r="H4" s="361"/>
      <c r="I4" s="361"/>
      <c r="J4" s="361"/>
      <c r="K4" s="361"/>
      <c r="L4" s="361"/>
      <c r="M4" s="361"/>
      <c r="N4" s="361"/>
      <c r="O4" s="361"/>
      <c r="P4" s="361"/>
      <c r="Q4" s="362"/>
    </row>
    <row r="5" spans="1:17" ht="15" customHeight="1">
      <c r="A5" s="355" t="s">
        <v>92</v>
      </c>
      <c r="B5" s="355" t="s">
        <v>42</v>
      </c>
      <c r="C5" s="355" t="s">
        <v>39</v>
      </c>
      <c r="D5" s="355" t="s">
        <v>40</v>
      </c>
      <c r="E5" s="355" t="s">
        <v>10</v>
      </c>
      <c r="F5" s="355" t="s">
        <v>82</v>
      </c>
      <c r="G5" s="355" t="s">
        <v>11</v>
      </c>
      <c r="H5" s="355" t="s">
        <v>25</v>
      </c>
      <c r="I5" s="112" t="s">
        <v>13</v>
      </c>
      <c r="J5" s="112"/>
      <c r="K5" s="190"/>
      <c r="L5" s="112"/>
      <c r="M5" s="112"/>
      <c r="N5" s="112"/>
      <c r="O5" s="112"/>
      <c r="P5" s="195"/>
      <c r="Q5" s="196"/>
    </row>
    <row r="6" spans="1:17" ht="15" customHeight="1">
      <c r="A6" s="371"/>
      <c r="B6" s="371"/>
      <c r="C6" s="371"/>
      <c r="D6" s="371"/>
      <c r="E6" s="371"/>
      <c r="F6" s="371"/>
      <c r="G6" s="371"/>
      <c r="H6" s="371"/>
      <c r="I6" s="113" t="s">
        <v>12</v>
      </c>
      <c r="J6" s="114"/>
      <c r="K6" s="377" t="s">
        <v>27</v>
      </c>
      <c r="L6" s="373" t="s">
        <v>104</v>
      </c>
      <c r="M6" s="374"/>
      <c r="N6" s="374"/>
      <c r="O6" s="374"/>
      <c r="P6" s="375" t="s">
        <v>137</v>
      </c>
      <c r="Q6" s="375" t="s">
        <v>119</v>
      </c>
    </row>
    <row r="7" spans="1:17" ht="42" customHeight="1">
      <c r="A7" s="372"/>
      <c r="B7" s="372"/>
      <c r="C7" s="372"/>
      <c r="D7" s="372"/>
      <c r="E7" s="372"/>
      <c r="F7" s="372"/>
      <c r="G7" s="372"/>
      <c r="H7" s="372"/>
      <c r="I7" s="115" t="s">
        <v>142</v>
      </c>
      <c r="J7" s="115" t="s">
        <v>26</v>
      </c>
      <c r="K7" s="378"/>
      <c r="L7" s="115" t="s">
        <v>143</v>
      </c>
      <c r="M7" s="115" t="s">
        <v>116</v>
      </c>
      <c r="N7" s="115" t="s">
        <v>117</v>
      </c>
      <c r="O7" s="115" t="s">
        <v>118</v>
      </c>
      <c r="P7" s="376"/>
      <c r="Q7" s="376"/>
    </row>
    <row r="8" spans="1:17" s="187" customFormat="1" ht="36" customHeight="1">
      <c r="A8" s="182">
        <v>1</v>
      </c>
      <c r="B8" s="182"/>
      <c r="C8" s="182"/>
      <c r="D8" s="182"/>
      <c r="E8" s="182"/>
      <c r="F8" s="182"/>
      <c r="G8" s="189" t="s">
        <v>187</v>
      </c>
      <c r="H8" s="183"/>
      <c r="I8" s="259"/>
      <c r="J8" s="260"/>
      <c r="K8" s="260"/>
      <c r="L8" s="188">
        <f>+L9+L13+L38</f>
        <v>28746847.290000003</v>
      </c>
      <c r="M8" s="188">
        <f>+M9+M13+M38</f>
        <v>25559038.600000001</v>
      </c>
      <c r="N8" s="188">
        <f>+N9+N13+N38</f>
        <v>25559038.600000001</v>
      </c>
      <c r="O8" s="188">
        <f>+O9+O13+O38</f>
        <v>25559038.600000001</v>
      </c>
      <c r="P8" s="253"/>
      <c r="Q8" s="253"/>
    </row>
    <row r="9" spans="1:17" s="187" customFormat="1" ht="15" customHeight="1">
      <c r="A9" s="182"/>
      <c r="B9" s="182">
        <v>1</v>
      </c>
      <c r="C9" s="182"/>
      <c r="D9" s="182"/>
      <c r="E9" s="182"/>
      <c r="F9" s="182"/>
      <c r="G9" s="189" t="s">
        <v>188</v>
      </c>
      <c r="H9" s="183"/>
      <c r="I9" s="261"/>
      <c r="J9" s="262"/>
      <c r="K9" s="191"/>
      <c r="L9" s="188">
        <v>0</v>
      </c>
      <c r="M9" s="188">
        <v>0</v>
      </c>
      <c r="N9" s="188">
        <v>0</v>
      </c>
      <c r="O9" s="188">
        <v>0</v>
      </c>
      <c r="P9" s="197"/>
      <c r="Q9" s="197"/>
    </row>
    <row r="10" spans="1:17" s="187" customFormat="1" ht="15" customHeight="1">
      <c r="A10" s="182"/>
      <c r="B10" s="182"/>
      <c r="C10" s="182">
        <v>2</v>
      </c>
      <c r="D10" s="182"/>
      <c r="E10" s="182"/>
      <c r="F10" s="182"/>
      <c r="G10" s="189" t="s">
        <v>189</v>
      </c>
      <c r="H10" s="183"/>
      <c r="I10" s="261"/>
      <c r="J10" s="185"/>
      <c r="K10" s="263"/>
      <c r="L10" s="188">
        <v>0</v>
      </c>
      <c r="M10" s="188">
        <v>0</v>
      </c>
      <c r="N10" s="188">
        <v>0</v>
      </c>
      <c r="O10" s="188">
        <v>0</v>
      </c>
      <c r="P10" s="197"/>
      <c r="Q10" s="197"/>
    </row>
    <row r="11" spans="1:17" s="187" customFormat="1" ht="15" customHeight="1">
      <c r="A11" s="182"/>
      <c r="B11" s="182"/>
      <c r="C11" s="182"/>
      <c r="D11" s="182">
        <v>4</v>
      </c>
      <c r="E11" s="182"/>
      <c r="F11" s="182"/>
      <c r="G11" s="189" t="s">
        <v>190</v>
      </c>
      <c r="H11" s="183"/>
      <c r="I11" s="184"/>
      <c r="J11" s="185"/>
      <c r="K11" s="191"/>
      <c r="L11" s="188">
        <v>0</v>
      </c>
      <c r="M11" s="188">
        <v>0</v>
      </c>
      <c r="N11" s="188">
        <v>0</v>
      </c>
      <c r="O11" s="188">
        <v>0</v>
      </c>
      <c r="P11" s="197"/>
      <c r="Q11" s="197"/>
    </row>
    <row r="12" spans="1:17" s="187" customFormat="1" ht="30" customHeight="1">
      <c r="A12" s="182"/>
      <c r="B12" s="182"/>
      <c r="C12" s="182"/>
      <c r="D12" s="182"/>
      <c r="E12" s="182">
        <v>201</v>
      </c>
      <c r="F12" s="182"/>
      <c r="G12" s="189" t="s">
        <v>191</v>
      </c>
      <c r="H12" s="183" t="s">
        <v>192</v>
      </c>
      <c r="I12" s="184">
        <v>2</v>
      </c>
      <c r="J12" s="184">
        <v>2</v>
      </c>
      <c r="K12" s="197">
        <f>+J12/I12</f>
        <v>1</v>
      </c>
      <c r="L12" s="188">
        <v>0</v>
      </c>
      <c r="M12" s="188">
        <v>0</v>
      </c>
      <c r="N12" s="188">
        <v>0</v>
      </c>
      <c r="O12" s="188">
        <v>0</v>
      </c>
      <c r="P12" s="197">
        <v>0</v>
      </c>
      <c r="Q12" s="197">
        <v>0</v>
      </c>
    </row>
    <row r="13" spans="1:17" s="187" customFormat="1" ht="15" customHeight="1">
      <c r="A13" s="182"/>
      <c r="B13" s="182">
        <v>2</v>
      </c>
      <c r="C13" s="182"/>
      <c r="D13" s="182"/>
      <c r="E13" s="182"/>
      <c r="F13" s="182"/>
      <c r="G13" s="189" t="s">
        <v>193</v>
      </c>
      <c r="H13" s="183"/>
      <c r="I13" s="184"/>
      <c r="J13" s="260"/>
      <c r="K13" s="260"/>
      <c r="L13" s="188">
        <f>+L14+L18+L25+L29</f>
        <v>28746847.290000003</v>
      </c>
      <c r="M13" s="188">
        <f>+M14+M18+M25+M29</f>
        <v>25559038.600000001</v>
      </c>
      <c r="N13" s="188">
        <f>+N14+N18+N25+N29</f>
        <v>25559038.600000001</v>
      </c>
      <c r="O13" s="188">
        <f>+O14+O18+O25+O29</f>
        <v>25559038.600000001</v>
      </c>
      <c r="P13" s="253"/>
      <c r="Q13" s="253"/>
    </row>
    <row r="14" spans="1:17" s="187" customFormat="1" ht="15" customHeight="1">
      <c r="A14" s="182"/>
      <c r="B14" s="182"/>
      <c r="C14" s="182">
        <v>2</v>
      </c>
      <c r="D14" s="182"/>
      <c r="E14" s="182"/>
      <c r="F14" s="182"/>
      <c r="G14" s="189" t="s">
        <v>194</v>
      </c>
      <c r="H14" s="183"/>
      <c r="I14" s="184"/>
      <c r="J14" s="260"/>
      <c r="K14" s="260"/>
      <c r="L14" s="188">
        <f>+L15</f>
        <v>64925.1</v>
      </c>
      <c r="M14" s="188">
        <f>+M15</f>
        <v>64925.1</v>
      </c>
      <c r="N14" s="188">
        <f>+N15</f>
        <v>64925.1</v>
      </c>
      <c r="O14" s="188">
        <f>+O15</f>
        <v>64925.1</v>
      </c>
      <c r="P14" s="253"/>
      <c r="Q14" s="253"/>
    </row>
    <row r="15" spans="1:17" s="187" customFormat="1" ht="15" customHeight="1">
      <c r="A15" s="182"/>
      <c r="B15" s="182"/>
      <c r="C15" s="182"/>
      <c r="D15" s="182">
        <v>6</v>
      </c>
      <c r="E15" s="182"/>
      <c r="F15" s="182"/>
      <c r="G15" s="189" t="s">
        <v>195</v>
      </c>
      <c r="H15" s="183"/>
      <c r="I15" s="184"/>
      <c r="J15" s="184"/>
      <c r="K15" s="191"/>
      <c r="L15" s="188">
        <f>+L16+L17</f>
        <v>64925.1</v>
      </c>
      <c r="M15" s="188">
        <f>+M16+M17</f>
        <v>64925.1</v>
      </c>
      <c r="N15" s="188">
        <f>+N16+N17</f>
        <v>64925.1</v>
      </c>
      <c r="O15" s="188">
        <f>+O16+O17</f>
        <v>64925.1</v>
      </c>
      <c r="P15" s="197"/>
      <c r="Q15" s="197"/>
    </row>
    <row r="16" spans="1:17" s="187" customFormat="1" ht="15" customHeight="1">
      <c r="A16" s="182"/>
      <c r="B16" s="182"/>
      <c r="C16" s="182"/>
      <c r="D16" s="182"/>
      <c r="E16" s="182">
        <v>203</v>
      </c>
      <c r="F16" s="182"/>
      <c r="G16" s="189" t="s">
        <v>196</v>
      </c>
      <c r="H16" s="183" t="s">
        <v>197</v>
      </c>
      <c r="I16" s="184">
        <v>24</v>
      </c>
      <c r="J16" s="184">
        <v>591</v>
      </c>
      <c r="K16" s="197">
        <f>+J16/I16</f>
        <v>24.625</v>
      </c>
      <c r="L16" s="188">
        <v>0</v>
      </c>
      <c r="M16" s="188">
        <v>0</v>
      </c>
      <c r="N16" s="188">
        <v>0</v>
      </c>
      <c r="O16" s="188">
        <v>0</v>
      </c>
      <c r="P16" s="197">
        <v>0</v>
      </c>
      <c r="Q16" s="197">
        <v>0</v>
      </c>
    </row>
    <row r="17" spans="1:17" s="187" customFormat="1" ht="15" customHeight="1">
      <c r="A17" s="182"/>
      <c r="B17" s="182"/>
      <c r="C17" s="182"/>
      <c r="D17" s="182"/>
      <c r="E17" s="182">
        <v>204</v>
      </c>
      <c r="F17" s="182"/>
      <c r="G17" s="189" t="s">
        <v>198</v>
      </c>
      <c r="H17" s="183" t="s">
        <v>199</v>
      </c>
      <c r="I17" s="184">
        <v>3</v>
      </c>
      <c r="J17" s="184">
        <v>3</v>
      </c>
      <c r="K17" s="197">
        <f>+J17/I17</f>
        <v>1</v>
      </c>
      <c r="L17" s="188">
        <v>64925.1</v>
      </c>
      <c r="M17" s="188">
        <v>64925.1</v>
      </c>
      <c r="N17" s="188">
        <v>64925.1</v>
      </c>
      <c r="O17" s="188">
        <v>64925.1</v>
      </c>
      <c r="P17" s="197">
        <f>+M17/L17</f>
        <v>1</v>
      </c>
      <c r="Q17" s="197">
        <f>+K17/P17</f>
        <v>1</v>
      </c>
    </row>
    <row r="18" spans="1:17" s="187" customFormat="1" ht="33" customHeight="1">
      <c r="A18" s="182"/>
      <c r="B18" s="182"/>
      <c r="C18" s="182">
        <v>4</v>
      </c>
      <c r="D18" s="182"/>
      <c r="E18" s="182"/>
      <c r="F18" s="182"/>
      <c r="G18" s="189" t="s">
        <v>200</v>
      </c>
      <c r="H18" s="183"/>
      <c r="I18" s="184"/>
      <c r="J18" s="184"/>
      <c r="K18" s="191"/>
      <c r="L18" s="188">
        <f>+L19+L22</f>
        <v>17990056.84</v>
      </c>
      <c r="M18" s="188">
        <f>+M19+M22</f>
        <v>15928000.199999999</v>
      </c>
      <c r="N18" s="188">
        <f>+N19+N22</f>
        <v>15928000.199999999</v>
      </c>
      <c r="O18" s="188">
        <f>+O19+O22</f>
        <v>15928000.199999999</v>
      </c>
      <c r="P18" s="197"/>
      <c r="Q18" s="197"/>
    </row>
    <row r="19" spans="1:17" s="187" customFormat="1" ht="15" customHeight="1">
      <c r="A19" s="182"/>
      <c r="B19" s="182"/>
      <c r="C19" s="182"/>
      <c r="D19" s="182">
        <v>1</v>
      </c>
      <c r="E19" s="182"/>
      <c r="F19" s="182"/>
      <c r="G19" s="189" t="s">
        <v>201</v>
      </c>
      <c r="H19" s="183"/>
      <c r="I19" s="184"/>
      <c r="J19" s="184"/>
      <c r="K19" s="191"/>
      <c r="L19" s="188">
        <f>+L20+L21</f>
        <v>10440</v>
      </c>
      <c r="M19" s="188">
        <f>+M20+M21</f>
        <v>10440</v>
      </c>
      <c r="N19" s="188">
        <f>+N20+N21</f>
        <v>10440</v>
      </c>
      <c r="O19" s="188">
        <f>+O20+O21</f>
        <v>10440</v>
      </c>
      <c r="P19" s="197"/>
      <c r="Q19" s="197"/>
    </row>
    <row r="20" spans="1:17" s="187" customFormat="1" ht="29.25" customHeight="1">
      <c r="A20" s="182"/>
      <c r="B20" s="182"/>
      <c r="C20" s="182"/>
      <c r="D20" s="182"/>
      <c r="E20" s="182">
        <v>211</v>
      </c>
      <c r="F20" s="182"/>
      <c r="G20" s="189" t="s">
        <v>202</v>
      </c>
      <c r="H20" s="183" t="s">
        <v>203</v>
      </c>
      <c r="I20" s="184">
        <v>88.800000000000011</v>
      </c>
      <c r="J20" s="184">
        <v>147</v>
      </c>
      <c r="K20" s="197">
        <f>+J20/I20</f>
        <v>1.6554054054054053</v>
      </c>
      <c r="L20" s="188">
        <v>10440</v>
      </c>
      <c r="M20" s="188">
        <v>10440</v>
      </c>
      <c r="N20" s="188">
        <v>10440</v>
      </c>
      <c r="O20" s="188">
        <v>10440</v>
      </c>
      <c r="P20" s="197">
        <f>+M20/L20</f>
        <v>1</v>
      </c>
      <c r="Q20" s="197">
        <f>+K20/P20</f>
        <v>1.6554054054054053</v>
      </c>
    </row>
    <row r="21" spans="1:17" s="187" customFormat="1" ht="42" customHeight="1">
      <c r="A21" s="182"/>
      <c r="B21" s="182"/>
      <c r="C21" s="182"/>
      <c r="D21" s="182"/>
      <c r="E21" s="182">
        <v>212</v>
      </c>
      <c r="F21" s="182"/>
      <c r="G21" s="189" t="s">
        <v>204</v>
      </c>
      <c r="H21" s="183" t="s">
        <v>205</v>
      </c>
      <c r="I21" s="184">
        <v>0</v>
      </c>
      <c r="J21" s="184">
        <v>0</v>
      </c>
      <c r="K21" s="197">
        <v>0</v>
      </c>
      <c r="L21" s="188">
        <v>0</v>
      </c>
      <c r="M21" s="188">
        <v>0</v>
      </c>
      <c r="N21" s="188">
        <v>0</v>
      </c>
      <c r="O21" s="188">
        <v>0</v>
      </c>
      <c r="P21" s="197">
        <v>0</v>
      </c>
      <c r="Q21" s="197">
        <v>0</v>
      </c>
    </row>
    <row r="22" spans="1:17" s="187" customFormat="1" ht="15" customHeight="1">
      <c r="A22" s="182"/>
      <c r="B22" s="182"/>
      <c r="C22" s="182"/>
      <c r="D22" s="182">
        <v>2</v>
      </c>
      <c r="E22" s="182"/>
      <c r="F22" s="182"/>
      <c r="G22" s="189" t="s">
        <v>206</v>
      </c>
      <c r="H22" s="183"/>
      <c r="I22" s="184"/>
      <c r="J22" s="184"/>
      <c r="K22" s="191"/>
      <c r="L22" s="188">
        <f>+L23+L24</f>
        <v>17979616.84</v>
      </c>
      <c r="M22" s="188">
        <f>+M23+M24</f>
        <v>15917560.199999999</v>
      </c>
      <c r="N22" s="188">
        <f>+N23+N24</f>
        <v>15917560.199999999</v>
      </c>
      <c r="O22" s="188">
        <f>+O23+O24</f>
        <v>15917560.199999999</v>
      </c>
      <c r="P22" s="197"/>
      <c r="Q22" s="197"/>
    </row>
    <row r="23" spans="1:17" s="187" customFormat="1" ht="28.5" customHeight="1">
      <c r="A23" s="182"/>
      <c r="B23" s="182"/>
      <c r="C23" s="182"/>
      <c r="D23" s="182"/>
      <c r="E23" s="182">
        <v>213</v>
      </c>
      <c r="F23" s="182"/>
      <c r="G23" s="189" t="s">
        <v>207</v>
      </c>
      <c r="H23" s="183" t="s">
        <v>205</v>
      </c>
      <c r="I23" s="184">
        <v>0</v>
      </c>
      <c r="J23" s="184">
        <v>0</v>
      </c>
      <c r="K23" s="197">
        <v>0</v>
      </c>
      <c r="L23" s="188">
        <v>15942472.84</v>
      </c>
      <c r="M23" s="188">
        <v>14735872.159999998</v>
      </c>
      <c r="N23" s="188">
        <v>14735872.159999998</v>
      </c>
      <c r="O23" s="188">
        <v>14735872.159999998</v>
      </c>
      <c r="P23" s="197">
        <f>+M23/L23</f>
        <v>0.92431533726859394</v>
      </c>
      <c r="Q23" s="197">
        <f>+K23/P23</f>
        <v>0</v>
      </c>
    </row>
    <row r="24" spans="1:17" s="187" customFormat="1" ht="26.25" customHeight="1">
      <c r="A24" s="182"/>
      <c r="B24" s="182"/>
      <c r="C24" s="182"/>
      <c r="D24" s="182"/>
      <c r="E24" s="182">
        <v>215</v>
      </c>
      <c r="F24" s="182"/>
      <c r="G24" s="189" t="s">
        <v>208</v>
      </c>
      <c r="H24" s="183" t="s">
        <v>203</v>
      </c>
      <c r="I24" s="184">
        <v>193.20000000000002</v>
      </c>
      <c r="J24" s="184">
        <v>384</v>
      </c>
      <c r="K24" s="197">
        <f>+J24/I24</f>
        <v>1.9875776397515525</v>
      </c>
      <c r="L24" s="188">
        <v>2037144</v>
      </c>
      <c r="M24" s="188">
        <v>1181688.04</v>
      </c>
      <c r="N24" s="188">
        <v>1181688.04</v>
      </c>
      <c r="O24" s="188">
        <v>1181688.04</v>
      </c>
      <c r="P24" s="197">
        <f>+M24/L24</f>
        <v>0.58007094245669433</v>
      </c>
      <c r="Q24" s="197">
        <f>+K24/P24</f>
        <v>3.4264388961354273</v>
      </c>
    </row>
    <row r="25" spans="1:17" s="187" customFormat="1" ht="15" customHeight="1">
      <c r="A25" s="182"/>
      <c r="B25" s="182"/>
      <c r="C25" s="182">
        <v>5</v>
      </c>
      <c r="D25" s="182"/>
      <c r="E25" s="182"/>
      <c r="F25" s="182"/>
      <c r="G25" s="189" t="s">
        <v>209</v>
      </c>
      <c r="H25" s="183"/>
      <c r="I25" s="184"/>
      <c r="J25" s="185"/>
      <c r="K25" s="191"/>
      <c r="L25" s="188">
        <f>+L26</f>
        <v>872079</v>
      </c>
      <c r="M25" s="188">
        <f>+M26</f>
        <v>835964.87</v>
      </c>
      <c r="N25" s="188">
        <f>+N26</f>
        <v>835964.87</v>
      </c>
      <c r="O25" s="188">
        <f>+O26</f>
        <v>835964.87</v>
      </c>
      <c r="P25" s="197"/>
      <c r="Q25" s="197"/>
    </row>
    <row r="26" spans="1:17" s="187" customFormat="1" ht="15" customHeight="1">
      <c r="A26" s="182"/>
      <c r="B26" s="182"/>
      <c r="C26" s="182"/>
      <c r="D26" s="182">
        <v>1</v>
      </c>
      <c r="E26" s="182"/>
      <c r="F26" s="182"/>
      <c r="G26" s="189" t="s">
        <v>210</v>
      </c>
      <c r="H26" s="183"/>
      <c r="I26" s="184"/>
      <c r="J26" s="185"/>
      <c r="K26" s="191"/>
      <c r="L26" s="188">
        <f>+L27+L28</f>
        <v>872079</v>
      </c>
      <c r="M26" s="188">
        <f>+M27+M28</f>
        <v>835964.87</v>
      </c>
      <c r="N26" s="188">
        <f>+N27+N28</f>
        <v>835964.87</v>
      </c>
      <c r="O26" s="188">
        <f>+O27+O28</f>
        <v>835964.87</v>
      </c>
      <c r="P26" s="197"/>
      <c r="Q26" s="197"/>
    </row>
    <row r="27" spans="1:17" s="187" customFormat="1" ht="15" customHeight="1">
      <c r="A27" s="182"/>
      <c r="B27" s="182"/>
      <c r="C27" s="182"/>
      <c r="D27" s="182"/>
      <c r="E27" s="182">
        <v>216</v>
      </c>
      <c r="F27" s="182"/>
      <c r="G27" s="189" t="s">
        <v>211</v>
      </c>
      <c r="H27" s="183" t="s">
        <v>212</v>
      </c>
      <c r="I27" s="184">
        <v>0</v>
      </c>
      <c r="J27" s="184">
        <v>0</v>
      </c>
      <c r="K27" s="197">
        <v>0</v>
      </c>
      <c r="L27" s="188">
        <v>0</v>
      </c>
      <c r="M27" s="188">
        <v>0</v>
      </c>
      <c r="N27" s="188">
        <v>0</v>
      </c>
      <c r="O27" s="188">
        <v>0</v>
      </c>
      <c r="P27" s="197">
        <v>0</v>
      </c>
      <c r="Q27" s="197">
        <v>0</v>
      </c>
    </row>
    <row r="28" spans="1:17" s="187" customFormat="1" ht="43.5" customHeight="1">
      <c r="A28" s="182"/>
      <c r="B28" s="182"/>
      <c r="C28" s="182"/>
      <c r="D28" s="182"/>
      <c r="E28" s="182">
        <v>218</v>
      </c>
      <c r="F28" s="182"/>
      <c r="G28" s="189" t="s">
        <v>213</v>
      </c>
      <c r="H28" s="183" t="s">
        <v>205</v>
      </c>
      <c r="I28" s="184">
        <v>0</v>
      </c>
      <c r="J28" s="184">
        <v>0</v>
      </c>
      <c r="K28" s="197">
        <v>0</v>
      </c>
      <c r="L28" s="188">
        <v>872079</v>
      </c>
      <c r="M28" s="188">
        <v>835964.87</v>
      </c>
      <c r="N28" s="188">
        <v>835964.87</v>
      </c>
      <c r="O28" s="188">
        <v>835964.87</v>
      </c>
      <c r="P28" s="197">
        <f>+M28/L28</f>
        <v>0.95858846503585116</v>
      </c>
      <c r="Q28" s="197">
        <f>+K28/P28</f>
        <v>0</v>
      </c>
    </row>
    <row r="29" spans="1:17" s="187" customFormat="1" ht="15" customHeight="1">
      <c r="A29" s="182"/>
      <c r="B29" s="182"/>
      <c r="C29" s="182">
        <v>6</v>
      </c>
      <c r="D29" s="182"/>
      <c r="E29" s="182"/>
      <c r="F29" s="182"/>
      <c r="G29" s="189" t="s">
        <v>214</v>
      </c>
      <c r="H29" s="183"/>
      <c r="I29" s="184"/>
      <c r="J29" s="185"/>
      <c r="K29" s="191"/>
      <c r="L29" s="188">
        <f>+L30+L33</f>
        <v>9819786.3500000015</v>
      </c>
      <c r="M29" s="188">
        <f>+M30+M33</f>
        <v>8730148.4300000016</v>
      </c>
      <c r="N29" s="188">
        <f>+N30+N33</f>
        <v>8730148.4300000016</v>
      </c>
      <c r="O29" s="188">
        <f>+O30+O33</f>
        <v>8730148.4300000016</v>
      </c>
      <c r="P29" s="197"/>
      <c r="Q29" s="197"/>
    </row>
    <row r="30" spans="1:17" s="187" customFormat="1" ht="15" customHeight="1">
      <c r="A30" s="182"/>
      <c r="B30" s="182"/>
      <c r="C30" s="182"/>
      <c r="D30" s="182">
        <v>8</v>
      </c>
      <c r="E30" s="182"/>
      <c r="F30" s="182"/>
      <c r="G30" s="189" t="s">
        <v>215</v>
      </c>
      <c r="H30" s="183"/>
      <c r="I30" s="184"/>
      <c r="J30" s="185"/>
      <c r="K30" s="191"/>
      <c r="L30" s="188">
        <v>0</v>
      </c>
      <c r="M30" s="188">
        <v>0</v>
      </c>
      <c r="N30" s="188">
        <v>0</v>
      </c>
      <c r="O30" s="188">
        <v>0</v>
      </c>
      <c r="P30" s="197"/>
      <c r="Q30" s="197"/>
    </row>
    <row r="31" spans="1:17" s="187" customFormat="1" ht="33.75" customHeight="1">
      <c r="A31" s="182"/>
      <c r="B31" s="182"/>
      <c r="C31" s="182"/>
      <c r="D31" s="182"/>
      <c r="E31" s="182">
        <v>222</v>
      </c>
      <c r="F31" s="182"/>
      <c r="G31" s="189" t="s">
        <v>384</v>
      </c>
      <c r="H31" s="183" t="s">
        <v>212</v>
      </c>
      <c r="I31" s="184">
        <v>0</v>
      </c>
      <c r="J31" s="184">
        <v>17</v>
      </c>
      <c r="K31" s="197">
        <v>0</v>
      </c>
      <c r="L31" s="188">
        <v>0</v>
      </c>
      <c r="M31" s="188">
        <v>0</v>
      </c>
      <c r="N31" s="188">
        <v>0</v>
      </c>
      <c r="O31" s="188">
        <v>0</v>
      </c>
      <c r="P31" s="197">
        <v>0</v>
      </c>
      <c r="Q31" s="197">
        <v>0</v>
      </c>
    </row>
    <row r="32" spans="1:17" s="187" customFormat="1" ht="39.75" customHeight="1">
      <c r="A32" s="182"/>
      <c r="B32" s="182"/>
      <c r="C32" s="182"/>
      <c r="D32" s="182"/>
      <c r="E32" s="182">
        <v>225</v>
      </c>
      <c r="F32" s="182"/>
      <c r="G32" s="189" t="s">
        <v>217</v>
      </c>
      <c r="H32" s="183" t="s">
        <v>212</v>
      </c>
      <c r="I32" s="184">
        <v>3</v>
      </c>
      <c r="J32" s="184">
        <v>30</v>
      </c>
      <c r="K32" s="197">
        <f>+J32/I32</f>
        <v>10</v>
      </c>
      <c r="L32" s="188">
        <v>0</v>
      </c>
      <c r="M32" s="188">
        <v>0</v>
      </c>
      <c r="N32" s="188">
        <v>0</v>
      </c>
      <c r="O32" s="188">
        <v>0</v>
      </c>
      <c r="P32" s="197">
        <v>0</v>
      </c>
      <c r="Q32" s="197">
        <v>0</v>
      </c>
    </row>
    <row r="33" spans="1:17" s="187" customFormat="1" ht="27" customHeight="1">
      <c r="A33" s="182"/>
      <c r="B33" s="182"/>
      <c r="C33" s="182"/>
      <c r="D33" s="182">
        <v>9</v>
      </c>
      <c r="E33" s="182"/>
      <c r="F33" s="182"/>
      <c r="G33" s="189" t="s">
        <v>300</v>
      </c>
      <c r="H33" s="183"/>
      <c r="I33" s="184"/>
      <c r="J33" s="185"/>
      <c r="K33" s="191"/>
      <c r="L33" s="188">
        <f>+L34+L35+L36+L37</f>
        <v>9819786.3500000015</v>
      </c>
      <c r="M33" s="188">
        <f>+M34+M35+M36+M37</f>
        <v>8730148.4300000016</v>
      </c>
      <c r="N33" s="188">
        <f>+N34+N35+N36+N37</f>
        <v>8730148.4300000016</v>
      </c>
      <c r="O33" s="188">
        <f>+O34+O35+O36+O37</f>
        <v>8730148.4300000016</v>
      </c>
      <c r="P33" s="197"/>
      <c r="Q33" s="197"/>
    </row>
    <row r="34" spans="1:17" s="187" customFormat="1" ht="48.75" customHeight="1">
      <c r="A34" s="182"/>
      <c r="B34" s="182"/>
      <c r="C34" s="182"/>
      <c r="D34" s="182"/>
      <c r="E34" s="182">
        <v>227</v>
      </c>
      <c r="F34" s="182"/>
      <c r="G34" s="189" t="s">
        <v>219</v>
      </c>
      <c r="H34" s="183" t="s">
        <v>205</v>
      </c>
      <c r="I34" s="184">
        <v>0</v>
      </c>
      <c r="J34" s="184">
        <v>0</v>
      </c>
      <c r="K34" s="197">
        <v>0</v>
      </c>
      <c r="L34" s="188">
        <v>0</v>
      </c>
      <c r="M34" s="188">
        <v>0</v>
      </c>
      <c r="N34" s="188">
        <v>0</v>
      </c>
      <c r="O34" s="188">
        <v>0</v>
      </c>
      <c r="P34" s="197">
        <v>0</v>
      </c>
      <c r="Q34" s="197">
        <v>0</v>
      </c>
    </row>
    <row r="35" spans="1:17" s="187" customFormat="1" ht="48.75" customHeight="1">
      <c r="A35" s="182"/>
      <c r="B35" s="182"/>
      <c r="C35" s="182"/>
      <c r="D35" s="182"/>
      <c r="E35" s="182">
        <v>228</v>
      </c>
      <c r="F35" s="182"/>
      <c r="G35" s="189" t="s">
        <v>220</v>
      </c>
      <c r="H35" s="183" t="s">
        <v>205</v>
      </c>
      <c r="I35" s="184">
        <v>0</v>
      </c>
      <c r="J35" s="184">
        <v>0</v>
      </c>
      <c r="K35" s="197">
        <v>0</v>
      </c>
      <c r="L35" s="188">
        <v>486696</v>
      </c>
      <c r="M35" s="188">
        <v>263679</v>
      </c>
      <c r="N35" s="188">
        <v>263679</v>
      </c>
      <c r="O35" s="188">
        <v>263679</v>
      </c>
      <c r="P35" s="197">
        <f>+M35/L35</f>
        <v>0.54177350954189063</v>
      </c>
      <c r="Q35" s="197">
        <f>+K35/P35</f>
        <v>0</v>
      </c>
    </row>
    <row r="36" spans="1:17" s="187" customFormat="1" ht="48.75" customHeight="1">
      <c r="A36" s="182"/>
      <c r="B36" s="182"/>
      <c r="C36" s="182"/>
      <c r="D36" s="182"/>
      <c r="E36" s="182">
        <v>229</v>
      </c>
      <c r="F36" s="182"/>
      <c r="G36" s="189" t="s">
        <v>221</v>
      </c>
      <c r="H36" s="183" t="s">
        <v>212</v>
      </c>
      <c r="I36" s="184">
        <v>82</v>
      </c>
      <c r="J36" s="184">
        <v>820</v>
      </c>
      <c r="K36" s="197">
        <f>+J36/I36</f>
        <v>10</v>
      </c>
      <c r="L36" s="188">
        <v>0</v>
      </c>
      <c r="M36" s="188">
        <v>0</v>
      </c>
      <c r="N36" s="188">
        <v>0</v>
      </c>
      <c r="O36" s="188">
        <v>0</v>
      </c>
      <c r="P36" s="197">
        <v>0</v>
      </c>
      <c r="Q36" s="197">
        <v>0</v>
      </c>
    </row>
    <row r="37" spans="1:17" s="187" customFormat="1" ht="48.75" customHeight="1">
      <c r="A37" s="182"/>
      <c r="B37" s="182"/>
      <c r="C37" s="182"/>
      <c r="D37" s="182"/>
      <c r="E37" s="182">
        <v>230</v>
      </c>
      <c r="F37" s="182"/>
      <c r="G37" s="189" t="s">
        <v>222</v>
      </c>
      <c r="H37" s="183" t="s">
        <v>212</v>
      </c>
      <c r="I37" s="184">
        <v>76.900000000000006</v>
      </c>
      <c r="J37" s="184">
        <v>7800</v>
      </c>
      <c r="K37" s="197">
        <f>+J37/I37</f>
        <v>101.43042912873861</v>
      </c>
      <c r="L37" s="188">
        <v>9333090.3500000015</v>
      </c>
      <c r="M37" s="188">
        <v>8466469.4300000016</v>
      </c>
      <c r="N37" s="188">
        <v>8466469.4300000016</v>
      </c>
      <c r="O37" s="188">
        <v>8466469.4300000016</v>
      </c>
      <c r="P37" s="197">
        <f>+M37/L37</f>
        <v>0.90714534119987389</v>
      </c>
      <c r="Q37" s="197">
        <f>+K37/P37</f>
        <v>111.81276530018596</v>
      </c>
    </row>
    <row r="38" spans="1:17" s="187" customFormat="1" ht="15" customHeight="1">
      <c r="A38" s="182"/>
      <c r="B38" s="182">
        <v>3</v>
      </c>
      <c r="C38" s="182"/>
      <c r="D38" s="182"/>
      <c r="E38" s="182"/>
      <c r="F38" s="182"/>
      <c r="G38" s="189" t="s">
        <v>223</v>
      </c>
      <c r="H38" s="183"/>
      <c r="I38" s="184"/>
      <c r="J38" s="185"/>
      <c r="K38" s="191"/>
      <c r="L38" s="188">
        <v>0</v>
      </c>
      <c r="M38" s="188">
        <v>0</v>
      </c>
      <c r="N38" s="188">
        <v>0</v>
      </c>
      <c r="O38" s="188">
        <v>0</v>
      </c>
      <c r="P38" s="197"/>
      <c r="Q38" s="197"/>
    </row>
    <row r="39" spans="1:17" s="187" customFormat="1" ht="15" customHeight="1">
      <c r="A39" s="182"/>
      <c r="B39" s="182"/>
      <c r="C39" s="182">
        <v>1</v>
      </c>
      <c r="D39" s="182"/>
      <c r="E39" s="182"/>
      <c r="F39" s="182"/>
      <c r="G39" s="189" t="s">
        <v>224</v>
      </c>
      <c r="H39" s="183"/>
      <c r="I39" s="184"/>
      <c r="J39" s="185"/>
      <c r="K39" s="191"/>
      <c r="L39" s="188">
        <v>0</v>
      </c>
      <c r="M39" s="188">
        <v>0</v>
      </c>
      <c r="N39" s="188">
        <v>0</v>
      </c>
      <c r="O39" s="188">
        <v>0</v>
      </c>
      <c r="P39" s="197"/>
      <c r="Q39" s="197"/>
    </row>
    <row r="40" spans="1:17" s="187" customFormat="1" ht="15" customHeight="1">
      <c r="A40" s="182"/>
      <c r="B40" s="182"/>
      <c r="C40" s="182"/>
      <c r="D40" s="182">
        <v>2</v>
      </c>
      <c r="E40" s="182"/>
      <c r="F40" s="182"/>
      <c r="G40" s="189" t="s">
        <v>225</v>
      </c>
      <c r="H40" s="183"/>
      <c r="I40" s="184"/>
      <c r="J40" s="185"/>
      <c r="K40" s="191"/>
      <c r="L40" s="188">
        <v>0</v>
      </c>
      <c r="M40" s="188">
        <v>0</v>
      </c>
      <c r="N40" s="188">
        <v>0</v>
      </c>
      <c r="O40" s="188">
        <v>0</v>
      </c>
      <c r="P40" s="197"/>
      <c r="Q40" s="197"/>
    </row>
    <row r="41" spans="1:17" s="187" customFormat="1" ht="20.25" customHeight="1">
      <c r="A41" s="182"/>
      <c r="B41" s="182"/>
      <c r="C41" s="182"/>
      <c r="D41" s="182"/>
      <c r="E41" s="182">
        <v>232</v>
      </c>
      <c r="F41" s="182"/>
      <c r="G41" s="189" t="s">
        <v>226</v>
      </c>
      <c r="H41" s="183" t="s">
        <v>212</v>
      </c>
      <c r="I41" s="184">
        <v>10</v>
      </c>
      <c r="J41" s="184">
        <v>818</v>
      </c>
      <c r="K41" s="197">
        <f>+J41/I41</f>
        <v>81.8</v>
      </c>
      <c r="L41" s="188">
        <v>0</v>
      </c>
      <c r="M41" s="188">
        <v>0</v>
      </c>
      <c r="N41" s="188">
        <v>0</v>
      </c>
      <c r="O41" s="188">
        <v>0</v>
      </c>
      <c r="P41" s="197">
        <v>0</v>
      </c>
      <c r="Q41" s="197">
        <v>0</v>
      </c>
    </row>
    <row r="42" spans="1:17" s="187" customFormat="1" ht="29.25" customHeight="1">
      <c r="A42" s="182">
        <v>2</v>
      </c>
      <c r="B42" s="182"/>
      <c r="C42" s="182"/>
      <c r="D42" s="182"/>
      <c r="E42" s="182"/>
      <c r="F42" s="182"/>
      <c r="G42" s="189" t="s">
        <v>227</v>
      </c>
      <c r="H42" s="183"/>
      <c r="I42" s="184"/>
      <c r="J42" s="185"/>
      <c r="K42" s="191"/>
      <c r="L42" s="188">
        <v>40634953.829999998</v>
      </c>
      <c r="M42" s="188">
        <v>32287360.359999999</v>
      </c>
      <c r="N42" s="188">
        <v>32287360.359999999</v>
      </c>
      <c r="O42" s="188">
        <v>32287360.359999999</v>
      </c>
      <c r="P42" s="197"/>
      <c r="Q42" s="197"/>
    </row>
    <row r="43" spans="1:17" s="187" customFormat="1" ht="15" customHeight="1">
      <c r="A43" s="182"/>
      <c r="B43" s="182">
        <v>1</v>
      </c>
      <c r="C43" s="182"/>
      <c r="D43" s="182"/>
      <c r="E43" s="182"/>
      <c r="F43" s="182"/>
      <c r="G43" s="189" t="s">
        <v>188</v>
      </c>
      <c r="H43" s="183"/>
      <c r="I43" s="184"/>
      <c r="J43" s="185"/>
      <c r="K43" s="191"/>
      <c r="L43" s="188">
        <v>40634953.829999998</v>
      </c>
      <c r="M43" s="188">
        <v>32287360.359999999</v>
      </c>
      <c r="N43" s="188">
        <v>32287360.359999999</v>
      </c>
      <c r="O43" s="188">
        <v>32287360.359999999</v>
      </c>
      <c r="P43" s="197"/>
      <c r="Q43" s="197"/>
    </row>
    <row r="44" spans="1:17" s="187" customFormat="1" ht="39" customHeight="1">
      <c r="A44" s="182"/>
      <c r="B44" s="182"/>
      <c r="C44" s="182">
        <v>7</v>
      </c>
      <c r="D44" s="182"/>
      <c r="E44" s="182"/>
      <c r="F44" s="182"/>
      <c r="G44" s="189" t="s">
        <v>277</v>
      </c>
      <c r="H44" s="183"/>
      <c r="I44" s="184"/>
      <c r="J44" s="185"/>
      <c r="K44" s="191"/>
      <c r="L44" s="188">
        <f>+L45+L47</f>
        <v>40634953.829999998</v>
      </c>
      <c r="M44" s="188">
        <f>+M45+M47</f>
        <v>32287360.359999999</v>
      </c>
      <c r="N44" s="188">
        <f>+N45+N47</f>
        <v>32287360.359999999</v>
      </c>
      <c r="O44" s="188">
        <f>+O45+O47</f>
        <v>32287360.359999999</v>
      </c>
      <c r="P44" s="197"/>
      <c r="Q44" s="197"/>
    </row>
    <row r="45" spans="1:17" s="187" customFormat="1" ht="18.75" customHeight="1">
      <c r="A45" s="182"/>
      <c r="B45" s="182"/>
      <c r="C45" s="182"/>
      <c r="D45" s="182">
        <v>1</v>
      </c>
      <c r="E45" s="182"/>
      <c r="F45" s="182"/>
      <c r="G45" s="189" t="s">
        <v>228</v>
      </c>
      <c r="H45" s="183"/>
      <c r="I45" s="184"/>
      <c r="J45" s="185"/>
      <c r="K45" s="191"/>
      <c r="L45" s="188">
        <v>19571517</v>
      </c>
      <c r="M45" s="188">
        <v>12256324</v>
      </c>
      <c r="N45" s="188">
        <v>12256324</v>
      </c>
      <c r="O45" s="188">
        <v>12256324</v>
      </c>
      <c r="P45" s="197"/>
      <c r="Q45" s="197"/>
    </row>
    <row r="46" spans="1:17" s="187" customFormat="1" ht="25.5" customHeight="1">
      <c r="A46" s="182"/>
      <c r="B46" s="182"/>
      <c r="C46" s="182"/>
      <c r="D46" s="182"/>
      <c r="E46" s="182">
        <v>203</v>
      </c>
      <c r="F46" s="182"/>
      <c r="G46" s="189" t="s">
        <v>229</v>
      </c>
      <c r="H46" s="183" t="s">
        <v>228</v>
      </c>
      <c r="I46" s="184">
        <v>25.3</v>
      </c>
      <c r="J46" s="184">
        <v>16</v>
      </c>
      <c r="K46" s="197">
        <f>+J46/I46</f>
        <v>0.6324110671936759</v>
      </c>
      <c r="L46" s="188">
        <v>19571517</v>
      </c>
      <c r="M46" s="188">
        <v>12256324</v>
      </c>
      <c r="N46" s="188">
        <v>12256324</v>
      </c>
      <c r="O46" s="188">
        <v>12256324</v>
      </c>
      <c r="P46" s="197">
        <f>+M46/L46</f>
        <v>0.62623270337194603</v>
      </c>
      <c r="Q46" s="197">
        <f>+K46/P46</f>
        <v>1.0098659233036897</v>
      </c>
    </row>
    <row r="47" spans="1:17" s="187" customFormat="1" ht="19.5" customHeight="1">
      <c r="A47" s="182"/>
      <c r="B47" s="182"/>
      <c r="C47" s="182"/>
      <c r="D47" s="182">
        <v>2</v>
      </c>
      <c r="E47" s="182"/>
      <c r="F47" s="182"/>
      <c r="G47" s="189" t="s">
        <v>230</v>
      </c>
      <c r="H47" s="183"/>
      <c r="I47" s="184"/>
      <c r="J47" s="185"/>
      <c r="K47" s="191"/>
      <c r="L47" s="188">
        <v>21063436.829999998</v>
      </c>
      <c r="M47" s="188">
        <v>20031036.359999999</v>
      </c>
      <c r="N47" s="188">
        <v>20031036.359999999</v>
      </c>
      <c r="O47" s="188">
        <v>20031036.359999999</v>
      </c>
      <c r="P47" s="197"/>
      <c r="Q47" s="197"/>
    </row>
    <row r="48" spans="1:17" s="187" customFormat="1" ht="35.25" customHeight="1">
      <c r="A48" s="182"/>
      <c r="B48" s="182"/>
      <c r="C48" s="182"/>
      <c r="D48" s="182"/>
      <c r="E48" s="182">
        <v>204</v>
      </c>
      <c r="F48" s="182"/>
      <c r="G48" s="189" t="s">
        <v>231</v>
      </c>
      <c r="H48" s="183" t="s">
        <v>232</v>
      </c>
      <c r="I48" s="184">
        <v>1</v>
      </c>
      <c r="J48" s="184">
        <v>1</v>
      </c>
      <c r="K48" s="197">
        <v>0</v>
      </c>
      <c r="L48" s="188">
        <v>21063436.829999998</v>
      </c>
      <c r="M48" s="188">
        <v>20031036.359999999</v>
      </c>
      <c r="N48" s="188">
        <v>20031036.359999999</v>
      </c>
      <c r="O48" s="188">
        <v>20031036.359999999</v>
      </c>
      <c r="P48" s="197">
        <f>+M48/L48</f>
        <v>0.9509861340135346</v>
      </c>
      <c r="Q48" s="197">
        <v>0</v>
      </c>
    </row>
    <row r="49" spans="1:17" s="187" customFormat="1" ht="15" customHeight="1">
      <c r="A49" s="182">
        <v>3</v>
      </c>
      <c r="B49" s="182"/>
      <c r="C49" s="182"/>
      <c r="D49" s="182"/>
      <c r="E49" s="182"/>
      <c r="F49" s="182"/>
      <c r="G49" s="189" t="s">
        <v>233</v>
      </c>
      <c r="H49" s="183"/>
      <c r="I49" s="184"/>
      <c r="J49" s="185"/>
      <c r="K49" s="191"/>
      <c r="L49" s="188">
        <f>+L50+L54</f>
        <v>6800223.2000000002</v>
      </c>
      <c r="M49" s="188">
        <f>+M50+M54</f>
        <v>6543615.2400000002</v>
      </c>
      <c r="N49" s="188">
        <f>+N50+N54</f>
        <v>6543615.2400000002</v>
      </c>
      <c r="O49" s="188">
        <f>+O50+O54</f>
        <v>6543615.2400000002</v>
      </c>
      <c r="P49" s="197"/>
      <c r="Q49" s="197"/>
    </row>
    <row r="50" spans="1:17" s="187" customFormat="1" ht="15" customHeight="1">
      <c r="A50" s="182"/>
      <c r="B50" s="182">
        <v>2</v>
      </c>
      <c r="C50" s="182"/>
      <c r="D50" s="182"/>
      <c r="E50" s="182"/>
      <c r="F50" s="182"/>
      <c r="G50" s="189" t="s">
        <v>193</v>
      </c>
      <c r="H50" s="183"/>
      <c r="I50" s="184"/>
      <c r="J50" s="185"/>
      <c r="K50" s="191"/>
      <c r="L50" s="188">
        <v>0</v>
      </c>
      <c r="M50" s="188">
        <v>0</v>
      </c>
      <c r="N50" s="188">
        <v>0</v>
      </c>
      <c r="O50" s="188">
        <v>0</v>
      </c>
      <c r="P50" s="197"/>
      <c r="Q50" s="197"/>
    </row>
    <row r="51" spans="1:17" s="187" customFormat="1" ht="15" customHeight="1">
      <c r="A51" s="182"/>
      <c r="B51" s="182"/>
      <c r="C51" s="182">
        <v>1</v>
      </c>
      <c r="D51" s="182"/>
      <c r="E51" s="182"/>
      <c r="F51" s="182"/>
      <c r="G51" s="189" t="s">
        <v>234</v>
      </c>
      <c r="H51" s="183"/>
      <c r="I51" s="184"/>
      <c r="J51" s="185"/>
      <c r="K51" s="191"/>
      <c r="L51" s="188">
        <v>0</v>
      </c>
      <c r="M51" s="188">
        <v>0</v>
      </c>
      <c r="N51" s="188">
        <v>0</v>
      </c>
      <c r="O51" s="188">
        <v>0</v>
      </c>
      <c r="P51" s="197"/>
      <c r="Q51" s="197"/>
    </row>
    <row r="52" spans="1:17" s="187" customFormat="1" ht="15" customHeight="1">
      <c r="A52" s="182"/>
      <c r="B52" s="182"/>
      <c r="C52" s="182"/>
      <c r="D52" s="182">
        <v>5</v>
      </c>
      <c r="E52" s="182"/>
      <c r="F52" s="182"/>
      <c r="G52" s="189" t="s">
        <v>235</v>
      </c>
      <c r="H52" s="183"/>
      <c r="I52" s="184"/>
      <c r="J52" s="185"/>
      <c r="K52" s="191"/>
      <c r="L52" s="188">
        <v>0</v>
      </c>
      <c r="M52" s="188">
        <v>0</v>
      </c>
      <c r="N52" s="188">
        <v>0</v>
      </c>
      <c r="O52" s="188">
        <v>0</v>
      </c>
      <c r="P52" s="197"/>
      <c r="Q52" s="197"/>
    </row>
    <row r="53" spans="1:17" s="187" customFormat="1" ht="33.75" customHeight="1">
      <c r="A53" s="182"/>
      <c r="B53" s="182"/>
      <c r="C53" s="182"/>
      <c r="D53" s="182"/>
      <c r="E53" s="182">
        <v>209</v>
      </c>
      <c r="F53" s="182"/>
      <c r="G53" s="189" t="s">
        <v>236</v>
      </c>
      <c r="H53" s="183" t="s">
        <v>237</v>
      </c>
      <c r="I53" s="184">
        <v>230</v>
      </c>
      <c r="J53" s="184">
        <v>0</v>
      </c>
      <c r="K53" s="197">
        <f>+J53/I53</f>
        <v>0</v>
      </c>
      <c r="L53" s="188">
        <v>0</v>
      </c>
      <c r="M53" s="188">
        <v>0</v>
      </c>
      <c r="N53" s="188">
        <v>0</v>
      </c>
      <c r="O53" s="188">
        <v>0</v>
      </c>
      <c r="P53" s="197">
        <v>0</v>
      </c>
      <c r="Q53" s="197">
        <v>0</v>
      </c>
    </row>
    <row r="54" spans="1:17" s="187" customFormat="1" ht="15" customHeight="1">
      <c r="A54" s="182"/>
      <c r="B54" s="182">
        <v>3</v>
      </c>
      <c r="C54" s="182"/>
      <c r="D54" s="182"/>
      <c r="E54" s="182"/>
      <c r="F54" s="182"/>
      <c r="G54" s="189" t="s">
        <v>223</v>
      </c>
      <c r="H54" s="183"/>
      <c r="I54" s="184"/>
      <c r="J54" s="185"/>
      <c r="K54" s="191"/>
      <c r="L54" s="188">
        <f>+L55+L58</f>
        <v>6800223.2000000002</v>
      </c>
      <c r="M54" s="188">
        <f>+M55+M58</f>
        <v>6543615.2400000002</v>
      </c>
      <c r="N54" s="188">
        <f>+N55+N58</f>
        <v>6543615.2400000002</v>
      </c>
      <c r="O54" s="188">
        <f>+O55+O58</f>
        <v>6543615.2400000002</v>
      </c>
      <c r="P54" s="197"/>
      <c r="Q54" s="197"/>
    </row>
    <row r="55" spans="1:17" s="187" customFormat="1" ht="28.5" customHeight="1">
      <c r="A55" s="182"/>
      <c r="B55" s="182"/>
      <c r="C55" s="182">
        <v>1</v>
      </c>
      <c r="D55" s="182"/>
      <c r="E55" s="182"/>
      <c r="F55" s="182"/>
      <c r="G55" s="189" t="s">
        <v>224</v>
      </c>
      <c r="H55" s="183"/>
      <c r="I55" s="184"/>
      <c r="J55" s="185"/>
      <c r="K55" s="191"/>
      <c r="L55" s="188">
        <v>6203750.9000000004</v>
      </c>
      <c r="M55" s="188">
        <v>5947142.9400000004</v>
      </c>
      <c r="N55" s="188">
        <v>5947142.9400000004</v>
      </c>
      <c r="O55" s="188">
        <v>5947142.9400000004</v>
      </c>
      <c r="P55" s="197"/>
      <c r="Q55" s="197"/>
    </row>
    <row r="56" spans="1:17" s="187" customFormat="1" ht="26.25" customHeight="1">
      <c r="A56" s="182"/>
      <c r="B56" s="182"/>
      <c r="C56" s="182"/>
      <c r="D56" s="182">
        <v>1</v>
      </c>
      <c r="E56" s="182"/>
      <c r="F56" s="182"/>
      <c r="G56" s="189" t="s">
        <v>238</v>
      </c>
      <c r="H56" s="183"/>
      <c r="I56" s="184"/>
      <c r="J56" s="185"/>
      <c r="K56" s="191"/>
      <c r="L56" s="188">
        <v>6203750.9000000004</v>
      </c>
      <c r="M56" s="188">
        <v>5947142.9400000004</v>
      </c>
      <c r="N56" s="188">
        <v>5947142.9400000004</v>
      </c>
      <c r="O56" s="188">
        <v>5947142.9400000004</v>
      </c>
      <c r="P56" s="197"/>
      <c r="Q56" s="197"/>
    </row>
    <row r="57" spans="1:17" s="187" customFormat="1" ht="46.5" customHeight="1">
      <c r="A57" s="182"/>
      <c r="B57" s="182"/>
      <c r="C57" s="182"/>
      <c r="D57" s="182"/>
      <c r="E57" s="182">
        <v>215</v>
      </c>
      <c r="F57" s="182"/>
      <c r="G57" s="189" t="s">
        <v>239</v>
      </c>
      <c r="H57" s="183" t="s">
        <v>240</v>
      </c>
      <c r="I57" s="184">
        <v>0</v>
      </c>
      <c r="J57" s="184">
        <v>0</v>
      </c>
      <c r="K57" s="197">
        <v>0</v>
      </c>
      <c r="L57" s="188">
        <v>6203750.9000000004</v>
      </c>
      <c r="M57" s="188">
        <v>5947142.9400000004</v>
      </c>
      <c r="N57" s="188">
        <v>5947142.9400000004</v>
      </c>
      <c r="O57" s="188">
        <v>5947142.9400000004</v>
      </c>
      <c r="P57" s="197">
        <f>+M57/L57</f>
        <v>0.9586366435183592</v>
      </c>
      <c r="Q57" s="197">
        <v>0</v>
      </c>
    </row>
    <row r="58" spans="1:17" s="187" customFormat="1" ht="30" customHeight="1">
      <c r="A58" s="182"/>
      <c r="B58" s="182"/>
      <c r="C58" s="182">
        <v>9</v>
      </c>
      <c r="D58" s="182"/>
      <c r="E58" s="182"/>
      <c r="F58" s="182"/>
      <c r="G58" s="189" t="s">
        <v>241</v>
      </c>
      <c r="H58" s="183"/>
      <c r="I58" s="184"/>
      <c r="J58" s="185"/>
      <c r="K58" s="191"/>
      <c r="L58" s="188">
        <v>596472.30000000005</v>
      </c>
      <c r="M58" s="188">
        <v>596472.30000000005</v>
      </c>
      <c r="N58" s="188">
        <v>596472.30000000005</v>
      </c>
      <c r="O58" s="188">
        <v>596472.30000000005</v>
      </c>
      <c r="P58" s="197"/>
      <c r="Q58" s="197"/>
    </row>
    <row r="59" spans="1:17" s="187" customFormat="1" ht="15" customHeight="1">
      <c r="A59" s="182"/>
      <c r="B59" s="182"/>
      <c r="C59" s="182"/>
      <c r="D59" s="182">
        <v>3</v>
      </c>
      <c r="E59" s="182"/>
      <c r="F59" s="182"/>
      <c r="G59" s="189" t="s">
        <v>242</v>
      </c>
      <c r="H59" s="183"/>
      <c r="I59" s="184"/>
      <c r="J59" s="185"/>
      <c r="K59" s="191"/>
      <c r="L59" s="188">
        <v>596472.30000000005</v>
      </c>
      <c r="M59" s="188">
        <v>596472.30000000005</v>
      </c>
      <c r="N59" s="188">
        <v>596472.30000000005</v>
      </c>
      <c r="O59" s="188">
        <v>596472.30000000005</v>
      </c>
      <c r="P59" s="197"/>
      <c r="Q59" s="197"/>
    </row>
    <row r="60" spans="1:17" s="187" customFormat="1" ht="18" customHeight="1">
      <c r="A60" s="182"/>
      <c r="B60" s="182"/>
      <c r="C60" s="182"/>
      <c r="D60" s="182"/>
      <c r="E60" s="182">
        <v>201</v>
      </c>
      <c r="F60" s="182"/>
      <c r="G60" s="189" t="s">
        <v>243</v>
      </c>
      <c r="H60" s="183" t="s">
        <v>244</v>
      </c>
      <c r="I60" s="184">
        <v>309</v>
      </c>
      <c r="J60" s="184">
        <v>344</v>
      </c>
      <c r="K60" s="197">
        <f>+J60/I60</f>
        <v>1.1132686084142396</v>
      </c>
      <c r="L60" s="188">
        <v>596472.30000000005</v>
      </c>
      <c r="M60" s="188">
        <v>596472.30000000005</v>
      </c>
      <c r="N60" s="188">
        <v>596472.30000000005</v>
      </c>
      <c r="O60" s="188">
        <v>596472.30000000005</v>
      </c>
      <c r="P60" s="197">
        <f>+M60/L60</f>
        <v>1</v>
      </c>
      <c r="Q60" s="197">
        <f>+K60/P60</f>
        <v>1.1132686084142396</v>
      </c>
    </row>
    <row r="61" spans="1:17" s="187" customFormat="1" ht="48" customHeight="1">
      <c r="A61" s="182">
        <v>4</v>
      </c>
      <c r="B61" s="182"/>
      <c r="C61" s="182"/>
      <c r="D61" s="182"/>
      <c r="E61" s="182"/>
      <c r="F61" s="182"/>
      <c r="G61" s="189" t="s">
        <v>245</v>
      </c>
      <c r="H61" s="183"/>
      <c r="I61" s="184"/>
      <c r="J61" s="185"/>
      <c r="K61" s="191"/>
      <c r="L61" s="188">
        <f>+L62</f>
        <v>99619858.920000002</v>
      </c>
      <c r="M61" s="188">
        <f>+M62</f>
        <v>90409056.640000001</v>
      </c>
      <c r="N61" s="188">
        <f>+N62</f>
        <v>90409056.640000001</v>
      </c>
      <c r="O61" s="188">
        <f>+O62</f>
        <v>90409056.640000001</v>
      </c>
      <c r="P61" s="197"/>
      <c r="Q61" s="197"/>
    </row>
    <row r="62" spans="1:17" s="187" customFormat="1" ht="18.75" customHeight="1">
      <c r="A62" s="182"/>
      <c r="B62" s="182">
        <v>2</v>
      </c>
      <c r="C62" s="182"/>
      <c r="D62" s="182"/>
      <c r="E62" s="182"/>
      <c r="F62" s="182"/>
      <c r="G62" s="189" t="s">
        <v>193</v>
      </c>
      <c r="H62" s="183"/>
      <c r="I62" s="184"/>
      <c r="J62" s="185"/>
      <c r="K62" s="191"/>
      <c r="L62" s="188">
        <f>+L63+L71</f>
        <v>99619858.920000002</v>
      </c>
      <c r="M62" s="188">
        <f>+M63+M71</f>
        <v>90409056.640000001</v>
      </c>
      <c r="N62" s="188">
        <f>+N63+N71</f>
        <v>90409056.640000001</v>
      </c>
      <c r="O62" s="188">
        <f>+O63+O71</f>
        <v>90409056.640000001</v>
      </c>
      <c r="P62" s="197"/>
      <c r="Q62" s="197"/>
    </row>
    <row r="63" spans="1:17" s="187" customFormat="1" ht="17.25" customHeight="1">
      <c r="A63" s="182"/>
      <c r="B63" s="182"/>
      <c r="C63" s="182">
        <v>1</v>
      </c>
      <c r="D63" s="182"/>
      <c r="E63" s="182"/>
      <c r="F63" s="182"/>
      <c r="G63" s="189" t="s">
        <v>234</v>
      </c>
      <c r="H63" s="183"/>
      <c r="I63" s="184"/>
      <c r="J63" s="185"/>
      <c r="K63" s="191"/>
      <c r="L63" s="188">
        <f>+L64+L66+L68</f>
        <v>37976970.560000002</v>
      </c>
      <c r="M63" s="188">
        <f>+M64+M66+M68</f>
        <v>33670847.200000003</v>
      </c>
      <c r="N63" s="188">
        <f>+N64+N66+N68</f>
        <v>33670847.200000003</v>
      </c>
      <c r="O63" s="188">
        <f>+O64+O66+O68</f>
        <v>33670847.200000003</v>
      </c>
      <c r="P63" s="197"/>
      <c r="Q63" s="197"/>
    </row>
    <row r="64" spans="1:17" s="187" customFormat="1" ht="15" customHeight="1">
      <c r="A64" s="182"/>
      <c r="B64" s="182"/>
      <c r="C64" s="182"/>
      <c r="D64" s="182">
        <v>1</v>
      </c>
      <c r="E64" s="182"/>
      <c r="F64" s="182"/>
      <c r="G64" s="189" t="s">
        <v>246</v>
      </c>
      <c r="H64" s="183"/>
      <c r="I64" s="184"/>
      <c r="J64" s="185"/>
      <c r="K64" s="191"/>
      <c r="L64" s="188">
        <v>36937944.560000002</v>
      </c>
      <c r="M64" s="188">
        <v>32643126.170000002</v>
      </c>
      <c r="N64" s="188">
        <v>32643126.170000002</v>
      </c>
      <c r="O64" s="188">
        <v>32643126.170000002</v>
      </c>
      <c r="P64" s="197"/>
      <c r="Q64" s="197"/>
    </row>
    <row r="65" spans="1:17" s="187" customFormat="1" ht="21" customHeight="1">
      <c r="A65" s="182"/>
      <c r="B65" s="182"/>
      <c r="C65" s="182"/>
      <c r="D65" s="182"/>
      <c r="E65" s="182">
        <v>203</v>
      </c>
      <c r="F65" s="182"/>
      <c r="G65" s="189" t="s">
        <v>247</v>
      </c>
      <c r="H65" s="183" t="s">
        <v>248</v>
      </c>
      <c r="I65" s="184">
        <v>20000</v>
      </c>
      <c r="J65" s="185">
        <v>62167</v>
      </c>
      <c r="K65" s="197">
        <f>+J65/I65</f>
        <v>3.1083500000000002</v>
      </c>
      <c r="L65" s="188">
        <v>36937944.560000002</v>
      </c>
      <c r="M65" s="188">
        <v>32643126.170000002</v>
      </c>
      <c r="N65" s="188">
        <v>32643126.170000002</v>
      </c>
      <c r="O65" s="188">
        <v>32643126.170000002</v>
      </c>
      <c r="P65" s="197">
        <f>+M65/L65</f>
        <v>0.88372882029145583</v>
      </c>
      <c r="Q65" s="197">
        <f>+K65/P65</f>
        <v>3.517312017701153</v>
      </c>
    </row>
    <row r="66" spans="1:17" s="187" customFormat="1" ht="32.25" customHeight="1">
      <c r="A66" s="182"/>
      <c r="B66" s="182"/>
      <c r="C66" s="182"/>
      <c r="D66" s="182">
        <v>3</v>
      </c>
      <c r="E66" s="182"/>
      <c r="F66" s="182"/>
      <c r="G66" s="189" t="s">
        <v>249</v>
      </c>
      <c r="H66" s="183"/>
      <c r="I66" s="184"/>
      <c r="J66" s="185"/>
      <c r="K66" s="191"/>
      <c r="L66" s="188">
        <v>220071</v>
      </c>
      <c r="M66" s="188">
        <v>220071</v>
      </c>
      <c r="N66" s="188">
        <v>220071</v>
      </c>
      <c r="O66" s="188">
        <v>220071</v>
      </c>
      <c r="P66" s="197"/>
      <c r="Q66" s="197"/>
    </row>
    <row r="67" spans="1:17" s="187" customFormat="1" ht="51" customHeight="1">
      <c r="A67" s="182"/>
      <c r="B67" s="182"/>
      <c r="C67" s="182"/>
      <c r="D67" s="182"/>
      <c r="E67" s="182">
        <v>206</v>
      </c>
      <c r="F67" s="182"/>
      <c r="G67" s="189" t="s">
        <v>278</v>
      </c>
      <c r="H67" s="183" t="s">
        <v>250</v>
      </c>
      <c r="I67" s="184">
        <v>1</v>
      </c>
      <c r="J67" s="184">
        <v>0</v>
      </c>
      <c r="K67" s="197">
        <f>+J67/I67</f>
        <v>0</v>
      </c>
      <c r="L67" s="188">
        <v>220071</v>
      </c>
      <c r="M67" s="188">
        <v>220071</v>
      </c>
      <c r="N67" s="188">
        <v>220071</v>
      </c>
      <c r="O67" s="188">
        <v>220071</v>
      </c>
      <c r="P67" s="197">
        <f>+M67/L67</f>
        <v>1</v>
      </c>
      <c r="Q67" s="197">
        <f>+K67/P67</f>
        <v>0</v>
      </c>
    </row>
    <row r="68" spans="1:17" s="187" customFormat="1" ht="15" customHeight="1">
      <c r="A68" s="182"/>
      <c r="B68" s="182"/>
      <c r="C68" s="182"/>
      <c r="D68" s="182">
        <v>5</v>
      </c>
      <c r="E68" s="182"/>
      <c r="F68" s="182"/>
      <c r="G68" s="189" t="s">
        <v>235</v>
      </c>
      <c r="H68" s="183"/>
      <c r="I68" s="184"/>
      <c r="J68" s="185"/>
      <c r="K68" s="191"/>
      <c r="L68" s="188">
        <f>+L69+L70</f>
        <v>818955</v>
      </c>
      <c r="M68" s="188">
        <f>+M69+M70</f>
        <v>807650.03</v>
      </c>
      <c r="N68" s="188">
        <f>+N69+N70</f>
        <v>807650.03</v>
      </c>
      <c r="O68" s="188">
        <f>+O69+O70</f>
        <v>807650.03</v>
      </c>
      <c r="P68" s="197"/>
      <c r="Q68" s="197"/>
    </row>
    <row r="69" spans="1:17" s="187" customFormat="1" ht="30.75" customHeight="1">
      <c r="A69" s="182"/>
      <c r="B69" s="182"/>
      <c r="C69" s="182"/>
      <c r="D69" s="182"/>
      <c r="E69" s="182">
        <v>207</v>
      </c>
      <c r="F69" s="182"/>
      <c r="G69" s="189" t="s">
        <v>251</v>
      </c>
      <c r="H69" s="183" t="s">
        <v>252</v>
      </c>
      <c r="I69" s="184">
        <v>35950</v>
      </c>
      <c r="J69" s="185">
        <v>1086326</v>
      </c>
      <c r="K69" s="197">
        <f>+J69/I69</f>
        <v>30.217691237830319</v>
      </c>
      <c r="L69" s="188">
        <v>818955</v>
      </c>
      <c r="M69" s="188">
        <v>807650.03</v>
      </c>
      <c r="N69" s="188">
        <v>807650.03</v>
      </c>
      <c r="O69" s="188">
        <v>807650.03</v>
      </c>
      <c r="P69" s="197">
        <f>+M69/L69</f>
        <v>0.98619585935735177</v>
      </c>
      <c r="Q69" s="197">
        <f>+K69/P69</f>
        <v>30.640659206905902</v>
      </c>
    </row>
    <row r="70" spans="1:17" s="187" customFormat="1" ht="31.5" customHeight="1">
      <c r="A70" s="182"/>
      <c r="B70" s="182"/>
      <c r="C70" s="182"/>
      <c r="D70" s="182"/>
      <c r="E70" s="182">
        <v>208</v>
      </c>
      <c r="F70" s="182"/>
      <c r="G70" s="189" t="s">
        <v>253</v>
      </c>
      <c r="H70" s="183" t="s">
        <v>254</v>
      </c>
      <c r="I70" s="184">
        <v>275</v>
      </c>
      <c r="J70" s="184">
        <v>1955</v>
      </c>
      <c r="K70" s="197">
        <f>+J70/I70</f>
        <v>7.1090909090909093</v>
      </c>
      <c r="L70" s="188">
        <v>0</v>
      </c>
      <c r="M70" s="188">
        <v>0</v>
      </c>
      <c r="N70" s="188">
        <v>0</v>
      </c>
      <c r="O70" s="188">
        <v>0</v>
      </c>
      <c r="P70" s="197">
        <v>0</v>
      </c>
      <c r="Q70" s="197">
        <v>0</v>
      </c>
    </row>
    <row r="71" spans="1:17" s="187" customFormat="1" ht="33.75" customHeight="1">
      <c r="A71" s="182"/>
      <c r="B71" s="182"/>
      <c r="C71" s="182">
        <v>2</v>
      </c>
      <c r="D71" s="182"/>
      <c r="E71" s="182"/>
      <c r="F71" s="182"/>
      <c r="G71" s="189" t="s">
        <v>194</v>
      </c>
      <c r="H71" s="183"/>
      <c r="I71" s="184"/>
      <c r="J71" s="185"/>
      <c r="K71" s="191"/>
      <c r="L71" s="188">
        <f>+L72+L79+L81+L83</f>
        <v>61642888.359999999</v>
      </c>
      <c r="M71" s="188">
        <f>+M72+M79+M81+M83</f>
        <v>56738209.439999998</v>
      </c>
      <c r="N71" s="188">
        <f>+N72+N79+N81+N83</f>
        <v>56738209.439999998</v>
      </c>
      <c r="O71" s="188">
        <f>+O72+O79+O81+O83</f>
        <v>56738209.439999998</v>
      </c>
      <c r="P71" s="197"/>
      <c r="Q71" s="197"/>
    </row>
    <row r="72" spans="1:17" s="187" customFormat="1" ht="26.25" customHeight="1">
      <c r="A72" s="182"/>
      <c r="B72" s="182"/>
      <c r="C72" s="182"/>
      <c r="D72" s="182">
        <v>1</v>
      </c>
      <c r="E72" s="182"/>
      <c r="F72" s="182"/>
      <c r="G72" s="189" t="s">
        <v>255</v>
      </c>
      <c r="H72" s="183"/>
      <c r="I72" s="184"/>
      <c r="J72" s="185"/>
      <c r="K72" s="191"/>
      <c r="L72" s="188">
        <f>+L73+L74+L75+L76+L77+L78</f>
        <v>38911612.719999999</v>
      </c>
      <c r="M72" s="188">
        <f>+M73+M74+M75+M76+M77+M78</f>
        <v>35728282.409999996</v>
      </c>
      <c r="N72" s="188">
        <f>+N73+N74+N75+N76+N77+N78</f>
        <v>35728282.409999996</v>
      </c>
      <c r="O72" s="188">
        <f>+O73+O74+O75+O76+O77+O78</f>
        <v>35728282.409999996</v>
      </c>
      <c r="P72" s="197"/>
      <c r="Q72" s="197"/>
    </row>
    <row r="73" spans="1:17" s="187" customFormat="1" ht="15" customHeight="1">
      <c r="A73" s="182"/>
      <c r="B73" s="182"/>
      <c r="C73" s="182"/>
      <c r="D73" s="182"/>
      <c r="E73" s="182">
        <v>211</v>
      </c>
      <c r="F73" s="182"/>
      <c r="G73" s="189" t="s">
        <v>256</v>
      </c>
      <c r="H73" s="183" t="s">
        <v>257</v>
      </c>
      <c r="I73" s="184">
        <v>550</v>
      </c>
      <c r="J73" s="184">
        <v>0</v>
      </c>
      <c r="K73" s="197">
        <f>+J73/I73</f>
        <v>0</v>
      </c>
      <c r="L73" s="188">
        <v>324163.28000000003</v>
      </c>
      <c r="M73" s="188">
        <v>322853.28000000003</v>
      </c>
      <c r="N73" s="188">
        <v>322853.28000000003</v>
      </c>
      <c r="O73" s="188">
        <v>322853.28000000003</v>
      </c>
      <c r="P73" s="197">
        <f>+M73/L73</f>
        <v>0.99595882667524838</v>
      </c>
      <c r="Q73" s="197">
        <f>+K73/P73</f>
        <v>0</v>
      </c>
    </row>
    <row r="74" spans="1:17" s="187" customFormat="1" ht="40.5" customHeight="1">
      <c r="A74" s="182"/>
      <c r="B74" s="182"/>
      <c r="C74" s="182"/>
      <c r="D74" s="182"/>
      <c r="E74" s="182">
        <v>216</v>
      </c>
      <c r="F74" s="182"/>
      <c r="G74" s="189" t="s">
        <v>258</v>
      </c>
      <c r="H74" s="183" t="s">
        <v>252</v>
      </c>
      <c r="I74" s="184">
        <v>100</v>
      </c>
      <c r="J74" s="184">
        <v>0</v>
      </c>
      <c r="K74" s="197">
        <f>+J74/I74</f>
        <v>0</v>
      </c>
      <c r="L74" s="188">
        <v>0</v>
      </c>
      <c r="M74" s="188">
        <v>0</v>
      </c>
      <c r="N74" s="188">
        <v>0</v>
      </c>
      <c r="O74" s="188">
        <v>0</v>
      </c>
      <c r="P74" s="197">
        <v>0</v>
      </c>
      <c r="Q74" s="197">
        <v>0</v>
      </c>
    </row>
    <row r="75" spans="1:17" s="187" customFormat="1" ht="40.5" customHeight="1">
      <c r="A75" s="182"/>
      <c r="B75" s="182"/>
      <c r="C75" s="182"/>
      <c r="D75" s="182"/>
      <c r="E75" s="182">
        <v>217</v>
      </c>
      <c r="F75" s="182"/>
      <c r="G75" s="189" t="s">
        <v>259</v>
      </c>
      <c r="H75" s="183" t="s">
        <v>205</v>
      </c>
      <c r="I75" s="184">
        <v>0</v>
      </c>
      <c r="J75" s="184">
        <v>0</v>
      </c>
      <c r="K75" s="197">
        <v>0</v>
      </c>
      <c r="L75" s="188">
        <v>0</v>
      </c>
      <c r="M75" s="188">
        <v>0</v>
      </c>
      <c r="N75" s="188">
        <v>0</v>
      </c>
      <c r="O75" s="188">
        <v>0</v>
      </c>
      <c r="P75" s="197">
        <v>0</v>
      </c>
      <c r="Q75" s="197">
        <v>0</v>
      </c>
    </row>
    <row r="76" spans="1:17" s="187" customFormat="1" ht="40.5" customHeight="1">
      <c r="A76" s="182"/>
      <c r="B76" s="182"/>
      <c r="C76" s="182"/>
      <c r="D76" s="182"/>
      <c r="E76" s="182">
        <v>218</v>
      </c>
      <c r="F76" s="182"/>
      <c r="G76" s="189" t="s">
        <v>260</v>
      </c>
      <c r="H76" s="183" t="s">
        <v>252</v>
      </c>
      <c r="I76" s="184">
        <v>10000</v>
      </c>
      <c r="J76" s="184">
        <v>0</v>
      </c>
      <c r="K76" s="197">
        <f>+J76/I76</f>
        <v>0</v>
      </c>
      <c r="L76" s="188">
        <v>7133083.6299999999</v>
      </c>
      <c r="M76" s="188">
        <v>6880389.3200000003</v>
      </c>
      <c r="N76" s="188">
        <v>6880389.3200000003</v>
      </c>
      <c r="O76" s="188">
        <v>6880389.3200000003</v>
      </c>
      <c r="P76" s="197">
        <f>+M76/L76</f>
        <v>0.96457432393793485</v>
      </c>
      <c r="Q76" s="197">
        <f>+K76/P76</f>
        <v>0</v>
      </c>
    </row>
    <row r="77" spans="1:17" s="187" customFormat="1" ht="40.5" customHeight="1">
      <c r="A77" s="182"/>
      <c r="B77" s="182"/>
      <c r="C77" s="182"/>
      <c r="D77" s="182"/>
      <c r="E77" s="182">
        <v>219</v>
      </c>
      <c r="F77" s="182"/>
      <c r="G77" s="189" t="s">
        <v>261</v>
      </c>
      <c r="H77" s="183" t="s">
        <v>262</v>
      </c>
      <c r="I77" s="184">
        <v>70</v>
      </c>
      <c r="J77" s="184">
        <v>0</v>
      </c>
      <c r="K77" s="197">
        <f>+J77/I77</f>
        <v>0</v>
      </c>
      <c r="L77" s="188">
        <v>31454365.810000002</v>
      </c>
      <c r="M77" s="188">
        <v>28525039.809999999</v>
      </c>
      <c r="N77" s="188">
        <v>28525039.809999999</v>
      </c>
      <c r="O77" s="188">
        <v>28525039.809999999</v>
      </c>
      <c r="P77" s="197">
        <f>+M77/L77</f>
        <v>0.90687060684374987</v>
      </c>
      <c r="Q77" s="197">
        <f>+K77/P77</f>
        <v>0</v>
      </c>
    </row>
    <row r="78" spans="1:17" s="187" customFormat="1" ht="20.25" customHeight="1">
      <c r="A78" s="182"/>
      <c r="B78" s="182"/>
      <c r="C78" s="182"/>
      <c r="D78" s="182"/>
      <c r="E78" s="182">
        <v>220</v>
      </c>
      <c r="F78" s="182"/>
      <c r="G78" s="189" t="s">
        <v>263</v>
      </c>
      <c r="H78" s="183" t="s">
        <v>254</v>
      </c>
      <c r="I78" s="184">
        <v>10</v>
      </c>
      <c r="J78" s="184">
        <v>0</v>
      </c>
      <c r="K78" s="197">
        <f>+J78/I78</f>
        <v>0</v>
      </c>
      <c r="L78" s="188">
        <v>0</v>
      </c>
      <c r="M78" s="188">
        <v>0</v>
      </c>
      <c r="N78" s="188">
        <v>0</v>
      </c>
      <c r="O78" s="188">
        <v>0</v>
      </c>
      <c r="P78" s="197">
        <v>0</v>
      </c>
      <c r="Q78" s="197">
        <v>0</v>
      </c>
    </row>
    <row r="79" spans="1:17" s="187" customFormat="1" ht="15" customHeight="1">
      <c r="A79" s="182"/>
      <c r="B79" s="182"/>
      <c r="C79" s="182"/>
      <c r="D79" s="182">
        <v>3</v>
      </c>
      <c r="E79" s="182"/>
      <c r="F79" s="182"/>
      <c r="G79" s="189" t="s">
        <v>264</v>
      </c>
      <c r="H79" s="183"/>
      <c r="I79" s="184"/>
      <c r="J79" s="185"/>
      <c r="K79" s="191"/>
      <c r="L79" s="188">
        <f>+L80</f>
        <v>14072209.640000001</v>
      </c>
      <c r="M79" s="188">
        <f>+M80</f>
        <v>12540428.030000001</v>
      </c>
      <c r="N79" s="188">
        <f>+N80</f>
        <v>12540428.030000001</v>
      </c>
      <c r="O79" s="188">
        <f>+O80</f>
        <v>12540428.030000001</v>
      </c>
      <c r="P79" s="197"/>
      <c r="Q79" s="197"/>
    </row>
    <row r="80" spans="1:17" s="187" customFormat="1" ht="45.75" customHeight="1">
      <c r="A80" s="182"/>
      <c r="B80" s="182"/>
      <c r="C80" s="182"/>
      <c r="D80" s="182"/>
      <c r="E80" s="182">
        <v>222</v>
      </c>
      <c r="F80" s="182"/>
      <c r="G80" s="189" t="s">
        <v>265</v>
      </c>
      <c r="H80" s="183" t="s">
        <v>257</v>
      </c>
      <c r="I80" s="184">
        <v>150</v>
      </c>
      <c r="J80" s="184">
        <v>0</v>
      </c>
      <c r="K80" s="197">
        <f>+J80/I80</f>
        <v>0</v>
      </c>
      <c r="L80" s="188">
        <v>14072209.640000001</v>
      </c>
      <c r="M80" s="188">
        <v>12540428.030000001</v>
      </c>
      <c r="N80" s="188">
        <v>12540428.030000001</v>
      </c>
      <c r="O80" s="188">
        <v>12540428.030000001</v>
      </c>
      <c r="P80" s="197">
        <f>+M80/L80</f>
        <v>0.89114846572169182</v>
      </c>
      <c r="Q80" s="197">
        <f>+K80/P80</f>
        <v>0</v>
      </c>
    </row>
    <row r="81" spans="1:17" s="187" customFormat="1" ht="15" customHeight="1">
      <c r="A81" s="182"/>
      <c r="B81" s="182"/>
      <c r="C81" s="182"/>
      <c r="D81" s="182">
        <v>4</v>
      </c>
      <c r="E81" s="182"/>
      <c r="F81" s="182"/>
      <c r="G81" s="189" t="s">
        <v>266</v>
      </c>
      <c r="H81" s="183"/>
      <c r="I81" s="184"/>
      <c r="J81" s="185"/>
      <c r="K81" s="191"/>
      <c r="L81" s="188">
        <f>+L82</f>
        <v>8659066</v>
      </c>
      <c r="M81" s="188">
        <f>+M82</f>
        <v>8469499</v>
      </c>
      <c r="N81" s="188">
        <f>+N82</f>
        <v>8469499</v>
      </c>
      <c r="O81" s="188">
        <f>+O82</f>
        <v>8469499</v>
      </c>
      <c r="P81" s="197"/>
      <c r="Q81" s="197"/>
    </row>
    <row r="82" spans="1:17" s="187" customFormat="1" ht="23.25" customHeight="1">
      <c r="A82" s="182"/>
      <c r="B82" s="182"/>
      <c r="C82" s="182"/>
      <c r="D82" s="182"/>
      <c r="E82" s="182">
        <v>223</v>
      </c>
      <c r="F82" s="182"/>
      <c r="G82" s="189" t="s">
        <v>266</v>
      </c>
      <c r="H82" s="183" t="s">
        <v>267</v>
      </c>
      <c r="I82" s="184">
        <v>0</v>
      </c>
      <c r="J82" s="184">
        <v>1911</v>
      </c>
      <c r="K82" s="197">
        <v>0</v>
      </c>
      <c r="L82" s="188">
        <v>8659066</v>
      </c>
      <c r="M82" s="188">
        <v>8469499</v>
      </c>
      <c r="N82" s="188">
        <v>8469499</v>
      </c>
      <c r="O82" s="188">
        <v>8469499</v>
      </c>
      <c r="P82" s="197">
        <f>+M82/L82</f>
        <v>0.97810768505517798</v>
      </c>
      <c r="Q82" s="197">
        <f>+K82/P82</f>
        <v>0</v>
      </c>
    </row>
    <row r="83" spans="1:17" s="187" customFormat="1" ht="15" customHeight="1">
      <c r="A83" s="182"/>
      <c r="B83" s="182"/>
      <c r="C83" s="182"/>
      <c r="D83" s="182">
        <v>6</v>
      </c>
      <c r="E83" s="182"/>
      <c r="F83" s="182"/>
      <c r="G83" s="189" t="s">
        <v>195</v>
      </c>
      <c r="H83" s="183"/>
      <c r="I83" s="184"/>
      <c r="J83" s="185"/>
      <c r="K83" s="191"/>
      <c r="L83" s="188">
        <f>+L84</f>
        <v>0</v>
      </c>
      <c r="M83" s="188">
        <f>+M84</f>
        <v>0</v>
      </c>
      <c r="N83" s="188">
        <f>+N84</f>
        <v>0</v>
      </c>
      <c r="O83" s="188">
        <f>+O84</f>
        <v>0</v>
      </c>
      <c r="P83" s="197"/>
      <c r="Q83" s="197"/>
    </row>
    <row r="84" spans="1:17" s="187" customFormat="1" ht="22.5" customHeight="1">
      <c r="A84" s="182"/>
      <c r="B84" s="182"/>
      <c r="C84" s="182"/>
      <c r="D84" s="182"/>
      <c r="E84" s="182">
        <v>225</v>
      </c>
      <c r="F84" s="182"/>
      <c r="G84" s="189" t="s">
        <v>268</v>
      </c>
      <c r="H84" s="183" t="s">
        <v>197</v>
      </c>
      <c r="I84" s="184">
        <v>0</v>
      </c>
      <c r="J84" s="184">
        <v>0</v>
      </c>
      <c r="K84" s="197">
        <v>0</v>
      </c>
      <c r="L84" s="188">
        <v>0</v>
      </c>
      <c r="M84" s="188">
        <v>0</v>
      </c>
      <c r="N84" s="188">
        <v>0</v>
      </c>
      <c r="O84" s="188">
        <v>0</v>
      </c>
      <c r="P84" s="197">
        <v>0</v>
      </c>
      <c r="Q84" s="197">
        <v>0</v>
      </c>
    </row>
    <row r="85" spans="1:17" s="187" customFormat="1" ht="48" customHeight="1">
      <c r="A85" s="182">
        <v>5</v>
      </c>
      <c r="B85" s="182"/>
      <c r="C85" s="182"/>
      <c r="D85" s="182"/>
      <c r="E85" s="182"/>
      <c r="F85" s="182"/>
      <c r="G85" s="189" t="s">
        <v>269</v>
      </c>
      <c r="H85" s="183"/>
      <c r="I85" s="184"/>
      <c r="J85" s="185"/>
      <c r="K85" s="191"/>
      <c r="L85" s="188">
        <f>+L86</f>
        <v>93092228.379999995</v>
      </c>
      <c r="M85" s="188">
        <f>+M86</f>
        <v>75371753.870000005</v>
      </c>
      <c r="N85" s="188">
        <f>+N86</f>
        <v>75371753.870000005</v>
      </c>
      <c r="O85" s="188">
        <f>+O86</f>
        <v>75371753.870000005</v>
      </c>
      <c r="P85" s="197"/>
      <c r="Q85" s="197"/>
    </row>
    <row r="86" spans="1:17" s="187" customFormat="1" ht="24" customHeight="1">
      <c r="A86" s="182"/>
      <c r="B86" s="182">
        <v>1</v>
      </c>
      <c r="C86" s="182"/>
      <c r="D86" s="182"/>
      <c r="E86" s="182"/>
      <c r="F86" s="182"/>
      <c r="G86" s="189" t="s">
        <v>188</v>
      </c>
      <c r="H86" s="183"/>
      <c r="I86" s="184"/>
      <c r="J86" s="185"/>
      <c r="K86" s="191"/>
      <c r="L86" s="188">
        <f>+L87+L90</f>
        <v>93092228.379999995</v>
      </c>
      <c r="M86" s="188">
        <f>+M87+M90</f>
        <v>75371753.870000005</v>
      </c>
      <c r="N86" s="188">
        <f>+N87+N90</f>
        <v>75371753.870000005</v>
      </c>
      <c r="O86" s="188">
        <f>+O87+O90</f>
        <v>75371753.870000005</v>
      </c>
      <c r="P86" s="197"/>
      <c r="Q86" s="197"/>
    </row>
    <row r="87" spans="1:17" s="187" customFormat="1" ht="34.5" customHeight="1">
      <c r="A87" s="182"/>
      <c r="B87" s="182"/>
      <c r="C87" s="182">
        <v>3</v>
      </c>
      <c r="D87" s="182"/>
      <c r="E87" s="182"/>
      <c r="F87" s="182"/>
      <c r="G87" s="189" t="s">
        <v>270</v>
      </c>
      <c r="H87" s="183"/>
      <c r="I87" s="184"/>
      <c r="J87" s="185"/>
      <c r="K87" s="191"/>
      <c r="L87" s="188">
        <v>62965227.479999997</v>
      </c>
      <c r="M87" s="188">
        <v>50530153.289999999</v>
      </c>
      <c r="N87" s="188">
        <v>50530153.289999999</v>
      </c>
      <c r="O87" s="188">
        <v>50530153.289999999</v>
      </c>
      <c r="P87" s="197"/>
      <c r="Q87" s="197"/>
    </row>
    <row r="88" spans="1:17" s="187" customFormat="1" ht="24" customHeight="1">
      <c r="A88" s="182"/>
      <c r="B88" s="182"/>
      <c r="C88" s="182"/>
      <c r="D88" s="182">
        <v>1</v>
      </c>
      <c r="E88" s="182"/>
      <c r="F88" s="182"/>
      <c r="G88" s="189" t="s">
        <v>271</v>
      </c>
      <c r="H88" s="183"/>
      <c r="I88" s="184"/>
      <c r="J88" s="185"/>
      <c r="K88" s="191"/>
      <c r="L88" s="188">
        <v>62965227.479999997</v>
      </c>
      <c r="M88" s="188">
        <v>50530153.289999999</v>
      </c>
      <c r="N88" s="188">
        <v>50530153.289999999</v>
      </c>
      <c r="O88" s="188">
        <v>50530153.289999999</v>
      </c>
      <c r="P88" s="197"/>
      <c r="Q88" s="197"/>
    </row>
    <row r="89" spans="1:17" s="187" customFormat="1" ht="26.25" customHeight="1">
      <c r="A89" s="182"/>
      <c r="B89" s="182"/>
      <c r="C89" s="182"/>
      <c r="D89" s="182"/>
      <c r="E89" s="182">
        <v>204</v>
      </c>
      <c r="F89" s="182"/>
      <c r="G89" s="189" t="s">
        <v>272</v>
      </c>
      <c r="H89" s="183" t="s">
        <v>197</v>
      </c>
      <c r="I89" s="184">
        <v>1</v>
      </c>
      <c r="J89" s="184">
        <v>1</v>
      </c>
      <c r="K89" s="197">
        <f>+J89/I89</f>
        <v>1</v>
      </c>
      <c r="L89" s="188">
        <v>62965227.479999997</v>
      </c>
      <c r="M89" s="188">
        <v>50530153.289999999</v>
      </c>
      <c r="N89" s="188">
        <v>50530153.289999999</v>
      </c>
      <c r="O89" s="188">
        <v>50530153.289999999</v>
      </c>
      <c r="P89" s="197">
        <f>+M89/L89</f>
        <v>0.80250886580295733</v>
      </c>
      <c r="Q89" s="197">
        <f>+K89/P89</f>
        <v>1.24609215251403</v>
      </c>
    </row>
    <row r="90" spans="1:17" s="187" customFormat="1" ht="15" customHeight="1">
      <c r="A90" s="182"/>
      <c r="B90" s="182"/>
      <c r="C90" s="182">
        <v>8</v>
      </c>
      <c r="D90" s="182"/>
      <c r="E90" s="182"/>
      <c r="F90" s="182"/>
      <c r="G90" s="189" t="s">
        <v>273</v>
      </c>
      <c r="H90" s="183"/>
      <c r="I90" s="184"/>
      <c r="J90" s="185"/>
      <c r="K90" s="191"/>
      <c r="L90" s="188">
        <v>30127000.899999999</v>
      </c>
      <c r="M90" s="188">
        <v>24841600.580000002</v>
      </c>
      <c r="N90" s="188">
        <v>24841600.580000002</v>
      </c>
      <c r="O90" s="188">
        <v>24841600.580000002</v>
      </c>
      <c r="P90" s="197"/>
      <c r="Q90" s="197"/>
    </row>
    <row r="91" spans="1:17" s="187" customFormat="1" ht="15" customHeight="1">
      <c r="A91" s="182"/>
      <c r="B91" s="182"/>
      <c r="C91" s="182"/>
      <c r="D91" s="182">
        <v>5</v>
      </c>
      <c r="E91" s="182"/>
      <c r="F91" s="182"/>
      <c r="G91" s="189" t="s">
        <v>274</v>
      </c>
      <c r="H91" s="183"/>
      <c r="I91" s="184"/>
      <c r="J91" s="185"/>
      <c r="K91" s="191"/>
      <c r="L91" s="188">
        <v>30127000.899999999</v>
      </c>
      <c r="M91" s="188">
        <v>24841600.580000002</v>
      </c>
      <c r="N91" s="188">
        <v>24841600.580000002</v>
      </c>
      <c r="O91" s="188">
        <v>24841600.580000002</v>
      </c>
      <c r="P91" s="197"/>
      <c r="Q91" s="197"/>
    </row>
    <row r="92" spans="1:17" s="187" customFormat="1" ht="15" customHeight="1">
      <c r="A92" s="182"/>
      <c r="B92" s="182"/>
      <c r="C92" s="182"/>
      <c r="D92" s="182"/>
      <c r="E92" s="182">
        <v>201</v>
      </c>
      <c r="F92" s="182"/>
      <c r="G92" s="189" t="s">
        <v>275</v>
      </c>
      <c r="H92" s="183" t="s">
        <v>276</v>
      </c>
      <c r="I92" s="184">
        <v>1</v>
      </c>
      <c r="J92" s="184">
        <v>1</v>
      </c>
      <c r="K92" s="197">
        <f>+J92/I92</f>
        <v>1</v>
      </c>
      <c r="L92" s="188">
        <v>30127000.899999999</v>
      </c>
      <c r="M92" s="188">
        <v>24841600.580000002</v>
      </c>
      <c r="N92" s="188">
        <v>24841600.580000002</v>
      </c>
      <c r="O92" s="188">
        <v>24841600.580000002</v>
      </c>
      <c r="P92" s="197">
        <f>+M92/L92</f>
        <v>0.82456267925427662</v>
      </c>
      <c r="Q92" s="197">
        <f>+K92/P92</f>
        <v>1.2127640810816063</v>
      </c>
    </row>
    <row r="93" spans="1:17" s="187" customFormat="1" ht="15" customHeight="1">
      <c r="A93" s="186"/>
      <c r="B93" s="186"/>
      <c r="C93" s="186"/>
      <c r="D93" s="186"/>
      <c r="E93" s="186"/>
      <c r="F93" s="186"/>
      <c r="G93" s="199"/>
      <c r="H93" s="186"/>
      <c r="I93" s="185"/>
      <c r="J93" s="185"/>
      <c r="K93" s="191"/>
      <c r="L93" s="188"/>
      <c r="M93" s="188"/>
      <c r="N93" s="188"/>
      <c r="O93" s="188"/>
      <c r="P93" s="197"/>
      <c r="Q93" s="197"/>
    </row>
    <row r="94" spans="1:17" s="205" customFormat="1" ht="15" customHeight="1">
      <c r="A94" s="200"/>
      <c r="B94" s="201"/>
      <c r="C94" s="201"/>
      <c r="D94" s="201"/>
      <c r="E94" s="201"/>
      <c r="F94" s="201"/>
      <c r="G94" s="201"/>
      <c r="H94" s="201"/>
      <c r="I94" s="202"/>
      <c r="J94" s="202"/>
      <c r="K94" s="203"/>
      <c r="L94" s="188"/>
      <c r="M94" s="188"/>
      <c r="N94" s="188"/>
      <c r="O94" s="188"/>
      <c r="P94" s="204"/>
      <c r="Q94" s="204"/>
    </row>
    <row r="95" spans="1:17" s="208" customFormat="1" ht="15" customHeight="1">
      <c r="A95" s="206"/>
      <c r="B95" s="186"/>
      <c r="C95" s="186"/>
      <c r="D95" s="186"/>
      <c r="E95" s="186"/>
      <c r="F95" s="186"/>
      <c r="G95" s="207" t="s">
        <v>87</v>
      </c>
      <c r="H95" s="186"/>
      <c r="I95" s="185"/>
      <c r="J95" s="185"/>
      <c r="K95" s="191"/>
      <c r="L95" s="188">
        <f>+L8+L42+L49+L61+L85</f>
        <v>268894111.62</v>
      </c>
      <c r="M95" s="188">
        <f>+M8+M42+M49+M61+M85</f>
        <v>230170824.71000001</v>
      </c>
      <c r="N95" s="188">
        <f>+N8+N42+N49+N61+N85</f>
        <v>230170824.71000001</v>
      </c>
      <c r="O95" s="188">
        <f>+O8+O42+O49+O61+O85</f>
        <v>230170824.71000001</v>
      </c>
      <c r="P95" s="197"/>
      <c r="Q95" s="197"/>
    </row>
    <row r="96" spans="1:17" s="205" customFormat="1" ht="15" customHeight="1">
      <c r="A96" s="264"/>
      <c r="B96" s="265"/>
      <c r="C96" s="265"/>
      <c r="D96" s="265"/>
      <c r="E96" s="265"/>
      <c r="F96" s="265"/>
      <c r="G96" s="265"/>
      <c r="H96" s="265"/>
      <c r="I96" s="266"/>
      <c r="J96" s="266"/>
      <c r="K96" s="267"/>
      <c r="L96" s="268"/>
      <c r="M96" s="268"/>
      <c r="N96" s="268"/>
      <c r="O96" s="268"/>
      <c r="P96" s="269"/>
      <c r="Q96" s="269"/>
    </row>
    <row r="97" spans="2:17" s="271" customFormat="1">
      <c r="B97" s="270"/>
      <c r="C97" s="270"/>
      <c r="K97" s="272"/>
      <c r="P97" s="273"/>
      <c r="Q97" s="273"/>
    </row>
    <row r="98" spans="2:17" s="271" customFormat="1">
      <c r="B98" s="274"/>
      <c r="C98" s="274"/>
      <c r="K98" s="272"/>
      <c r="L98" s="275"/>
      <c r="M98" s="275"/>
      <c r="P98" s="273"/>
      <c r="Q98" s="273"/>
    </row>
    <row r="99" spans="2:17" s="271" customFormat="1">
      <c r="B99" s="276"/>
      <c r="C99" s="276"/>
      <c r="K99" s="272"/>
      <c r="L99" s="277"/>
      <c r="M99" s="277"/>
      <c r="P99" s="273"/>
      <c r="Q99" s="273"/>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70" orientation="landscape" r:id="rId1"/>
  <headerFooter scaleWithDoc="0">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dimension ref="A1:G95"/>
  <sheetViews>
    <sheetView showGridLines="0" topLeftCell="A29" workbookViewId="0">
      <selection activeCell="G35" sqref="G35"/>
    </sheetView>
  </sheetViews>
  <sheetFormatPr baseColWidth="10" defaultColWidth="11.42578125" defaultRowHeight="13.5"/>
  <cols>
    <col min="1" max="1" width="6.7109375" style="1" customWidth="1"/>
    <col min="2" max="3" width="3.42578125" style="1" customWidth="1"/>
    <col min="4" max="4" width="4.5703125" style="1" customWidth="1"/>
    <col min="5" max="5" width="5.140625" style="1" customWidth="1"/>
    <col min="6" max="6" width="47" style="1" customWidth="1"/>
    <col min="7" max="7" width="110.42578125" style="1" customWidth="1"/>
    <col min="8" max="16384" width="11.42578125" style="1"/>
  </cols>
  <sheetData>
    <row r="1" spans="1:7" ht="35.1" customHeight="1">
      <c r="A1" s="357" t="s">
        <v>94</v>
      </c>
      <c r="B1" s="358"/>
      <c r="C1" s="358"/>
      <c r="D1" s="358"/>
      <c r="E1" s="358"/>
      <c r="F1" s="358"/>
      <c r="G1" s="359"/>
    </row>
    <row r="2" spans="1:7" ht="6" customHeight="1">
      <c r="G2" s="82"/>
    </row>
    <row r="3" spans="1:7" ht="20.100000000000001" customHeight="1">
      <c r="A3" s="360" t="s">
        <v>163</v>
      </c>
      <c r="B3" s="361"/>
      <c r="C3" s="361"/>
      <c r="D3" s="361"/>
      <c r="E3" s="361"/>
      <c r="F3" s="361"/>
      <c r="G3" s="362"/>
    </row>
    <row r="4" spans="1:7" ht="20.100000000000001" customHeight="1">
      <c r="A4" s="360" t="s">
        <v>164</v>
      </c>
      <c r="B4" s="361"/>
      <c r="C4" s="361"/>
      <c r="D4" s="361"/>
      <c r="E4" s="361"/>
      <c r="F4" s="361"/>
      <c r="G4" s="362"/>
    </row>
    <row r="5" spans="1:7" ht="34.15" customHeight="1">
      <c r="A5" s="355" t="s">
        <v>92</v>
      </c>
      <c r="B5" s="355" t="s">
        <v>42</v>
      </c>
      <c r="C5" s="355" t="s">
        <v>39</v>
      </c>
      <c r="D5" s="355" t="s">
        <v>40</v>
      </c>
      <c r="E5" s="355" t="s">
        <v>10</v>
      </c>
      <c r="F5" s="355" t="s">
        <v>11</v>
      </c>
      <c r="G5" s="355" t="s">
        <v>138</v>
      </c>
    </row>
    <row r="6" spans="1:7" ht="20.45" customHeight="1">
      <c r="A6" s="356"/>
      <c r="B6" s="356"/>
      <c r="C6" s="356"/>
      <c r="D6" s="356"/>
      <c r="E6" s="356"/>
      <c r="F6" s="356"/>
      <c r="G6" s="356"/>
    </row>
    <row r="7" spans="1:7" s="66" customFormat="1" ht="38.25" customHeight="1">
      <c r="A7" s="182">
        <v>1</v>
      </c>
      <c r="B7" s="182"/>
      <c r="C7" s="182"/>
      <c r="D7" s="182"/>
      <c r="E7" s="182"/>
      <c r="F7" s="189" t="s">
        <v>187</v>
      </c>
      <c r="G7" s="58"/>
    </row>
    <row r="8" spans="1:7" s="66" customFormat="1" ht="15" customHeight="1">
      <c r="A8" s="182"/>
      <c r="B8" s="182">
        <v>1</v>
      </c>
      <c r="C8" s="182"/>
      <c r="D8" s="182"/>
      <c r="E8" s="182"/>
      <c r="F8" s="189" t="s">
        <v>188</v>
      </c>
      <c r="G8" s="67"/>
    </row>
    <row r="9" spans="1:7" s="66" customFormat="1" ht="15" customHeight="1">
      <c r="A9" s="182"/>
      <c r="B9" s="182"/>
      <c r="C9" s="182">
        <v>2</v>
      </c>
      <c r="D9" s="182"/>
      <c r="E9" s="182"/>
      <c r="F9" s="189" t="s">
        <v>189</v>
      </c>
      <c r="G9" s="67"/>
    </row>
    <row r="10" spans="1:7" s="66" customFormat="1" ht="15" customHeight="1">
      <c r="A10" s="182"/>
      <c r="B10" s="182"/>
      <c r="C10" s="182"/>
      <c r="D10" s="182">
        <v>4</v>
      </c>
      <c r="E10" s="182"/>
      <c r="F10" s="189" t="s">
        <v>190</v>
      </c>
      <c r="G10" s="68"/>
    </row>
    <row r="11" spans="1:7" s="66" customFormat="1" ht="45.75" customHeight="1">
      <c r="A11" s="182"/>
      <c r="B11" s="182"/>
      <c r="C11" s="182"/>
      <c r="D11" s="182"/>
      <c r="E11" s="182">
        <v>201</v>
      </c>
      <c r="F11" s="189" t="s">
        <v>191</v>
      </c>
      <c r="G11" s="209" t="s">
        <v>298</v>
      </c>
    </row>
    <row r="12" spans="1:7" s="66" customFormat="1" ht="15" customHeight="1">
      <c r="A12" s="182"/>
      <c r="B12" s="182">
        <v>2</v>
      </c>
      <c r="C12" s="182"/>
      <c r="D12" s="182"/>
      <c r="E12" s="182"/>
      <c r="F12" s="189" t="s">
        <v>193</v>
      </c>
      <c r="G12" s="69"/>
    </row>
    <row r="13" spans="1:7" s="66" customFormat="1" ht="15" customHeight="1">
      <c r="A13" s="182"/>
      <c r="B13" s="182"/>
      <c r="C13" s="182">
        <v>2</v>
      </c>
      <c r="D13" s="182"/>
      <c r="E13" s="182"/>
      <c r="F13" s="189" t="s">
        <v>194</v>
      </c>
      <c r="G13" s="69"/>
    </row>
    <row r="14" spans="1:7" s="66" customFormat="1" ht="15" customHeight="1">
      <c r="A14" s="182"/>
      <c r="B14" s="182"/>
      <c r="C14" s="182"/>
      <c r="D14" s="182">
        <v>6</v>
      </c>
      <c r="E14" s="182"/>
      <c r="F14" s="189" t="s">
        <v>195</v>
      </c>
      <c r="G14" s="69"/>
    </row>
    <row r="15" spans="1:7" s="66" customFormat="1" ht="56.25" customHeight="1">
      <c r="A15" s="182"/>
      <c r="B15" s="182"/>
      <c r="C15" s="182"/>
      <c r="D15" s="182"/>
      <c r="E15" s="182">
        <v>203</v>
      </c>
      <c r="F15" s="189" t="s">
        <v>196</v>
      </c>
      <c r="G15" s="209" t="s">
        <v>280</v>
      </c>
    </row>
    <row r="16" spans="1:7" s="66" customFormat="1" ht="20.25" customHeight="1">
      <c r="A16" s="182"/>
      <c r="B16" s="182"/>
      <c r="C16" s="182"/>
      <c r="D16" s="182"/>
      <c r="E16" s="182">
        <v>204</v>
      </c>
      <c r="F16" s="189" t="s">
        <v>198</v>
      </c>
      <c r="G16" s="69" t="s">
        <v>279</v>
      </c>
    </row>
    <row r="17" spans="1:7" s="66" customFormat="1" ht="30.75" customHeight="1">
      <c r="A17" s="182"/>
      <c r="B17" s="182"/>
      <c r="C17" s="182">
        <v>4</v>
      </c>
      <c r="D17" s="182"/>
      <c r="E17" s="182"/>
      <c r="F17" s="189" t="s">
        <v>200</v>
      </c>
      <c r="G17" s="69"/>
    </row>
    <row r="18" spans="1:7" s="66" customFormat="1" ht="17.25" customHeight="1">
      <c r="A18" s="182"/>
      <c r="B18" s="182"/>
      <c r="C18" s="182"/>
      <c r="D18" s="182">
        <v>1</v>
      </c>
      <c r="E18" s="182"/>
      <c r="F18" s="189" t="s">
        <v>201</v>
      </c>
      <c r="G18" s="69"/>
    </row>
    <row r="19" spans="1:7" s="66" customFormat="1" ht="48" customHeight="1">
      <c r="A19" s="182"/>
      <c r="B19" s="182"/>
      <c r="C19" s="182"/>
      <c r="D19" s="182"/>
      <c r="E19" s="182">
        <v>211</v>
      </c>
      <c r="F19" s="189" t="s">
        <v>202</v>
      </c>
      <c r="G19" s="209" t="s">
        <v>281</v>
      </c>
    </row>
    <row r="20" spans="1:7" s="66" customFormat="1" ht="30" customHeight="1">
      <c r="A20" s="182"/>
      <c r="B20" s="182"/>
      <c r="C20" s="182"/>
      <c r="D20" s="182"/>
      <c r="E20" s="182">
        <v>212</v>
      </c>
      <c r="F20" s="189" t="s">
        <v>204</v>
      </c>
      <c r="G20" s="209" t="s">
        <v>282</v>
      </c>
    </row>
    <row r="21" spans="1:7" s="66" customFormat="1" ht="15" customHeight="1">
      <c r="A21" s="182"/>
      <c r="B21" s="182"/>
      <c r="C21" s="182"/>
      <c r="D21" s="182">
        <v>2</v>
      </c>
      <c r="E21" s="182"/>
      <c r="F21" s="189" t="s">
        <v>206</v>
      </c>
      <c r="G21" s="69"/>
    </row>
    <row r="22" spans="1:7" s="66" customFormat="1" ht="51" customHeight="1">
      <c r="A22" s="182"/>
      <c r="B22" s="182"/>
      <c r="C22" s="182"/>
      <c r="D22" s="182"/>
      <c r="E22" s="182">
        <v>213</v>
      </c>
      <c r="F22" s="189" t="s">
        <v>207</v>
      </c>
      <c r="G22" s="209" t="s">
        <v>283</v>
      </c>
    </row>
    <row r="23" spans="1:7" s="66" customFormat="1" ht="48" customHeight="1">
      <c r="A23" s="182"/>
      <c r="B23" s="182"/>
      <c r="C23" s="182"/>
      <c r="D23" s="182"/>
      <c r="E23" s="182">
        <v>215</v>
      </c>
      <c r="F23" s="189" t="s">
        <v>208</v>
      </c>
      <c r="G23" s="209" t="s">
        <v>281</v>
      </c>
    </row>
    <row r="24" spans="1:7" s="66" customFormat="1" ht="15" customHeight="1">
      <c r="A24" s="182"/>
      <c r="B24" s="182"/>
      <c r="C24" s="182">
        <v>5</v>
      </c>
      <c r="D24" s="182"/>
      <c r="E24" s="182"/>
      <c r="F24" s="189" t="s">
        <v>209</v>
      </c>
      <c r="G24" s="69"/>
    </row>
    <row r="25" spans="1:7" s="66" customFormat="1" ht="29.25" customHeight="1">
      <c r="A25" s="182"/>
      <c r="B25" s="182"/>
      <c r="C25" s="182"/>
      <c r="D25" s="182">
        <v>1</v>
      </c>
      <c r="E25" s="182"/>
      <c r="F25" s="189" t="s">
        <v>210</v>
      </c>
      <c r="G25" s="69"/>
    </row>
    <row r="26" spans="1:7" s="66" customFormat="1" ht="36.75" customHeight="1">
      <c r="A26" s="182"/>
      <c r="B26" s="182"/>
      <c r="C26" s="182"/>
      <c r="D26" s="182"/>
      <c r="E26" s="182">
        <v>216</v>
      </c>
      <c r="F26" s="189" t="s">
        <v>211</v>
      </c>
      <c r="G26" s="209" t="s">
        <v>282</v>
      </c>
    </row>
    <row r="27" spans="1:7" s="66" customFormat="1" ht="56.25" customHeight="1">
      <c r="A27" s="182"/>
      <c r="B27" s="182"/>
      <c r="C27" s="182"/>
      <c r="D27" s="182"/>
      <c r="E27" s="182">
        <v>218</v>
      </c>
      <c r="F27" s="189" t="s">
        <v>213</v>
      </c>
      <c r="G27" s="209" t="s">
        <v>283</v>
      </c>
    </row>
    <row r="28" spans="1:7" s="66" customFormat="1" ht="15" customHeight="1">
      <c r="A28" s="182"/>
      <c r="B28" s="182"/>
      <c r="C28" s="182">
        <v>6</v>
      </c>
      <c r="D28" s="182"/>
      <c r="E28" s="182"/>
      <c r="F28" s="189" t="s">
        <v>214</v>
      </c>
      <c r="G28" s="69"/>
    </row>
    <row r="29" spans="1:7" s="66" customFormat="1" ht="15" customHeight="1">
      <c r="A29" s="182"/>
      <c r="B29" s="182"/>
      <c r="C29" s="182"/>
      <c r="D29" s="182">
        <v>8</v>
      </c>
      <c r="E29" s="182"/>
      <c r="F29" s="189" t="s">
        <v>215</v>
      </c>
      <c r="G29" s="69"/>
    </row>
    <row r="30" spans="1:7" s="66" customFormat="1" ht="59.25" customHeight="1">
      <c r="A30" s="182"/>
      <c r="B30" s="182"/>
      <c r="C30" s="182"/>
      <c r="D30" s="182"/>
      <c r="E30" s="182">
        <v>222</v>
      </c>
      <c r="F30" s="189" t="s">
        <v>216</v>
      </c>
      <c r="G30" s="209" t="s">
        <v>284</v>
      </c>
    </row>
    <row r="31" spans="1:7" s="66" customFormat="1" ht="80.25" customHeight="1">
      <c r="A31" s="182"/>
      <c r="B31" s="182"/>
      <c r="C31" s="182"/>
      <c r="D31" s="182"/>
      <c r="E31" s="182">
        <v>225</v>
      </c>
      <c r="F31" s="189" t="s">
        <v>217</v>
      </c>
      <c r="G31" s="209" t="s">
        <v>285</v>
      </c>
    </row>
    <row r="32" spans="1:7" s="66" customFormat="1" ht="30" customHeight="1">
      <c r="A32" s="182"/>
      <c r="B32" s="182"/>
      <c r="C32" s="182"/>
      <c r="D32" s="182">
        <v>9</v>
      </c>
      <c r="E32" s="182"/>
      <c r="F32" s="189" t="s">
        <v>218</v>
      </c>
      <c r="G32" s="69"/>
    </row>
    <row r="33" spans="1:7" s="66" customFormat="1" ht="39" customHeight="1">
      <c r="A33" s="182"/>
      <c r="B33" s="182"/>
      <c r="C33" s="182"/>
      <c r="D33" s="182"/>
      <c r="E33" s="182">
        <v>227</v>
      </c>
      <c r="F33" s="189" t="s">
        <v>219</v>
      </c>
      <c r="G33" s="209" t="s">
        <v>282</v>
      </c>
    </row>
    <row r="34" spans="1:7" s="66" customFormat="1" ht="55.5" customHeight="1">
      <c r="A34" s="182"/>
      <c r="B34" s="182"/>
      <c r="C34" s="182"/>
      <c r="D34" s="182"/>
      <c r="E34" s="182">
        <v>228</v>
      </c>
      <c r="F34" s="189" t="s">
        <v>220</v>
      </c>
      <c r="G34" s="209" t="s">
        <v>286</v>
      </c>
    </row>
    <row r="35" spans="1:7" s="66" customFormat="1" ht="79.5" customHeight="1">
      <c r="A35" s="182"/>
      <c r="B35" s="182"/>
      <c r="C35" s="182"/>
      <c r="D35" s="182"/>
      <c r="E35" s="182">
        <v>229</v>
      </c>
      <c r="F35" s="189" t="s">
        <v>221</v>
      </c>
      <c r="G35" s="209" t="s">
        <v>287</v>
      </c>
    </row>
    <row r="36" spans="1:7" s="66" customFormat="1" ht="45.75" customHeight="1">
      <c r="A36" s="182"/>
      <c r="B36" s="182"/>
      <c r="C36" s="182"/>
      <c r="D36" s="182"/>
      <c r="E36" s="182">
        <v>230</v>
      </c>
      <c r="F36" s="189" t="s">
        <v>222</v>
      </c>
      <c r="G36" s="209" t="s">
        <v>281</v>
      </c>
    </row>
    <row r="37" spans="1:7" s="66" customFormat="1" ht="15" customHeight="1">
      <c r="A37" s="182"/>
      <c r="B37" s="182">
        <v>3</v>
      </c>
      <c r="C37" s="182"/>
      <c r="D37" s="182"/>
      <c r="E37" s="182"/>
      <c r="F37" s="189" t="s">
        <v>223</v>
      </c>
      <c r="G37" s="69"/>
    </row>
    <row r="38" spans="1:7" s="66" customFormat="1" ht="34.5" customHeight="1">
      <c r="A38" s="182"/>
      <c r="B38" s="182"/>
      <c r="C38" s="182">
        <v>1</v>
      </c>
      <c r="D38" s="182"/>
      <c r="E38" s="182"/>
      <c r="F38" s="189" t="s">
        <v>224</v>
      </c>
      <c r="G38" s="69"/>
    </row>
    <row r="39" spans="1:7" s="66" customFormat="1" ht="23.25" customHeight="1">
      <c r="A39" s="182"/>
      <c r="B39" s="182"/>
      <c r="C39" s="182"/>
      <c r="D39" s="182">
        <v>2</v>
      </c>
      <c r="E39" s="182"/>
      <c r="F39" s="189" t="s">
        <v>225</v>
      </c>
      <c r="G39" s="69"/>
    </row>
    <row r="40" spans="1:7" s="66" customFormat="1" ht="51.75" customHeight="1">
      <c r="A40" s="182"/>
      <c r="B40" s="182"/>
      <c r="C40" s="182"/>
      <c r="D40" s="182"/>
      <c r="E40" s="182">
        <v>232</v>
      </c>
      <c r="F40" s="189" t="s">
        <v>226</v>
      </c>
      <c r="G40" s="209" t="s">
        <v>288</v>
      </c>
    </row>
    <row r="41" spans="1:7" s="66" customFormat="1" ht="30.75" customHeight="1">
      <c r="A41" s="182">
        <v>2</v>
      </c>
      <c r="B41" s="182"/>
      <c r="C41" s="182"/>
      <c r="D41" s="182"/>
      <c r="E41" s="182"/>
      <c r="F41" s="189" t="s">
        <v>227</v>
      </c>
      <c r="G41" s="69"/>
    </row>
    <row r="42" spans="1:7" s="66" customFormat="1" ht="15" customHeight="1">
      <c r="A42" s="182"/>
      <c r="B42" s="182">
        <v>1</v>
      </c>
      <c r="C42" s="182"/>
      <c r="D42" s="182"/>
      <c r="E42" s="182"/>
      <c r="F42" s="189" t="s">
        <v>188</v>
      </c>
      <c r="G42" s="69"/>
    </row>
    <row r="43" spans="1:7" s="66" customFormat="1" ht="32.25" customHeight="1">
      <c r="A43" s="182"/>
      <c r="B43" s="182"/>
      <c r="C43" s="182">
        <v>7</v>
      </c>
      <c r="D43" s="182"/>
      <c r="E43" s="182"/>
      <c r="F43" s="189" t="s">
        <v>277</v>
      </c>
      <c r="G43" s="69"/>
    </row>
    <row r="44" spans="1:7" s="66" customFormat="1" ht="15" customHeight="1">
      <c r="A44" s="182"/>
      <c r="B44" s="182"/>
      <c r="C44" s="182"/>
      <c r="D44" s="182">
        <v>1</v>
      </c>
      <c r="E44" s="182"/>
      <c r="F44" s="189" t="s">
        <v>228</v>
      </c>
      <c r="G44" s="69"/>
    </row>
    <row r="45" spans="1:7" s="66" customFormat="1" ht="29.25" customHeight="1">
      <c r="A45" s="182"/>
      <c r="B45" s="182"/>
      <c r="C45" s="182"/>
      <c r="D45" s="182"/>
      <c r="E45" s="182">
        <v>203</v>
      </c>
      <c r="F45" s="189" t="s">
        <v>229</v>
      </c>
      <c r="G45" s="69" t="s">
        <v>279</v>
      </c>
    </row>
    <row r="46" spans="1:7" s="66" customFormat="1" ht="16.5" customHeight="1">
      <c r="A46" s="182"/>
      <c r="B46" s="182"/>
      <c r="C46" s="182"/>
      <c r="D46" s="182">
        <v>2</v>
      </c>
      <c r="E46" s="182"/>
      <c r="F46" s="189" t="s">
        <v>230</v>
      </c>
      <c r="G46" s="69"/>
    </row>
    <row r="47" spans="1:7" s="66" customFormat="1" ht="48.75" customHeight="1">
      <c r="A47" s="182"/>
      <c r="B47" s="182"/>
      <c r="C47" s="182"/>
      <c r="D47" s="182"/>
      <c r="E47" s="182">
        <v>204</v>
      </c>
      <c r="F47" s="189" t="s">
        <v>231</v>
      </c>
      <c r="G47" s="69" t="s">
        <v>279</v>
      </c>
    </row>
    <row r="48" spans="1:7" s="66" customFormat="1" ht="15" customHeight="1">
      <c r="A48" s="182">
        <v>3</v>
      </c>
      <c r="B48" s="182"/>
      <c r="C48" s="182"/>
      <c r="D48" s="182"/>
      <c r="E48" s="182"/>
      <c r="F48" s="189" t="s">
        <v>233</v>
      </c>
      <c r="G48" s="69"/>
    </row>
    <row r="49" spans="1:7" s="66" customFormat="1" ht="21" customHeight="1">
      <c r="A49" s="182"/>
      <c r="B49" s="182">
        <v>2</v>
      </c>
      <c r="C49" s="182"/>
      <c r="D49" s="182"/>
      <c r="E49" s="182"/>
      <c r="F49" s="189" t="s">
        <v>193</v>
      </c>
      <c r="G49" s="69"/>
    </row>
    <row r="50" spans="1:7" s="66" customFormat="1" ht="27.75" customHeight="1">
      <c r="A50" s="182"/>
      <c r="B50" s="182"/>
      <c r="C50" s="182">
        <v>1</v>
      </c>
      <c r="D50" s="182"/>
      <c r="E50" s="182"/>
      <c r="F50" s="189" t="s">
        <v>234</v>
      </c>
      <c r="G50" s="69"/>
    </row>
    <row r="51" spans="1:7" s="66" customFormat="1" ht="42" customHeight="1">
      <c r="A51" s="182"/>
      <c r="B51" s="182"/>
      <c r="C51" s="182"/>
      <c r="D51" s="182">
        <v>5</v>
      </c>
      <c r="E51" s="182"/>
      <c r="F51" s="189" t="s">
        <v>235</v>
      </c>
      <c r="G51" s="69"/>
    </row>
    <row r="52" spans="1:7" s="66" customFormat="1" ht="29.25" customHeight="1">
      <c r="A52" s="182"/>
      <c r="B52" s="182"/>
      <c r="C52" s="182"/>
      <c r="D52" s="182"/>
      <c r="E52" s="182">
        <v>209</v>
      </c>
      <c r="F52" s="189" t="s">
        <v>236</v>
      </c>
      <c r="G52" s="209" t="s">
        <v>289</v>
      </c>
    </row>
    <row r="53" spans="1:7" s="66" customFormat="1" ht="24.75" customHeight="1">
      <c r="A53" s="182"/>
      <c r="B53" s="182">
        <v>3</v>
      </c>
      <c r="C53" s="182"/>
      <c r="D53" s="182"/>
      <c r="E53" s="182"/>
      <c r="F53" s="189" t="s">
        <v>223</v>
      </c>
      <c r="G53" s="69"/>
    </row>
    <row r="54" spans="1:7" s="66" customFormat="1" ht="26.25" customHeight="1">
      <c r="A54" s="182"/>
      <c r="B54" s="182"/>
      <c r="C54" s="182">
        <v>1</v>
      </c>
      <c r="D54" s="182"/>
      <c r="E54" s="182"/>
      <c r="F54" s="189" t="s">
        <v>224</v>
      </c>
      <c r="G54" s="69"/>
    </row>
    <row r="55" spans="1:7" s="66" customFormat="1" ht="26.25" customHeight="1">
      <c r="A55" s="182"/>
      <c r="B55" s="182"/>
      <c r="C55" s="182"/>
      <c r="D55" s="182">
        <v>1</v>
      </c>
      <c r="E55" s="182"/>
      <c r="F55" s="189" t="s">
        <v>238</v>
      </c>
      <c r="G55" s="69"/>
    </row>
    <row r="56" spans="1:7" s="66" customFormat="1" ht="62.25" customHeight="1">
      <c r="A56" s="182"/>
      <c r="B56" s="182"/>
      <c r="C56" s="182"/>
      <c r="D56" s="182"/>
      <c r="E56" s="182">
        <v>215</v>
      </c>
      <c r="F56" s="189" t="s">
        <v>239</v>
      </c>
      <c r="G56" s="209" t="s">
        <v>283</v>
      </c>
    </row>
    <row r="57" spans="1:7" s="66" customFormat="1" ht="15" customHeight="1">
      <c r="A57" s="182"/>
      <c r="B57" s="182"/>
      <c r="C57" s="182">
        <v>9</v>
      </c>
      <c r="D57" s="182"/>
      <c r="E57" s="182"/>
      <c r="F57" s="189" t="s">
        <v>241</v>
      </c>
      <c r="G57" s="69"/>
    </row>
    <row r="58" spans="1:7" s="66" customFormat="1" ht="22.5" customHeight="1">
      <c r="A58" s="182"/>
      <c r="B58" s="182"/>
      <c r="C58" s="182"/>
      <c r="D58" s="182">
        <v>3</v>
      </c>
      <c r="E58" s="182"/>
      <c r="F58" s="189" t="s">
        <v>242</v>
      </c>
      <c r="G58" s="69"/>
    </row>
    <row r="59" spans="1:7" s="66" customFormat="1" ht="48.75" customHeight="1">
      <c r="A59" s="182"/>
      <c r="B59" s="182"/>
      <c r="C59" s="182"/>
      <c r="D59" s="182"/>
      <c r="E59" s="182">
        <v>201</v>
      </c>
      <c r="F59" s="189" t="s">
        <v>243</v>
      </c>
      <c r="G59" s="209" t="s">
        <v>290</v>
      </c>
    </row>
    <row r="60" spans="1:7" s="66" customFormat="1" ht="36.75" customHeight="1">
      <c r="A60" s="182">
        <v>4</v>
      </c>
      <c r="B60" s="182"/>
      <c r="C60" s="182"/>
      <c r="D60" s="182"/>
      <c r="E60" s="182"/>
      <c r="F60" s="189" t="s">
        <v>245</v>
      </c>
      <c r="G60" s="69"/>
    </row>
    <row r="61" spans="1:7" s="66" customFormat="1" ht="15" customHeight="1">
      <c r="A61" s="182"/>
      <c r="B61" s="182">
        <v>2</v>
      </c>
      <c r="C61" s="182"/>
      <c r="D61" s="182"/>
      <c r="E61" s="182"/>
      <c r="F61" s="189" t="s">
        <v>193</v>
      </c>
      <c r="G61" s="69"/>
    </row>
    <row r="62" spans="1:7" s="66" customFormat="1" ht="15" customHeight="1">
      <c r="A62" s="182"/>
      <c r="B62" s="182"/>
      <c r="C62" s="182">
        <v>1</v>
      </c>
      <c r="D62" s="182"/>
      <c r="E62" s="182"/>
      <c r="F62" s="189" t="s">
        <v>234</v>
      </c>
      <c r="G62" s="69"/>
    </row>
    <row r="63" spans="1:7" s="66" customFormat="1" ht="15" customHeight="1">
      <c r="A63" s="182"/>
      <c r="B63" s="182"/>
      <c r="C63" s="182"/>
      <c r="D63" s="182">
        <v>1</v>
      </c>
      <c r="E63" s="182"/>
      <c r="F63" s="189" t="s">
        <v>246</v>
      </c>
      <c r="G63" s="69"/>
    </row>
    <row r="64" spans="1:7" s="66" customFormat="1" ht="50.25" customHeight="1">
      <c r="A64" s="182"/>
      <c r="B64" s="182"/>
      <c r="C64" s="182"/>
      <c r="D64" s="182"/>
      <c r="E64" s="182">
        <v>203</v>
      </c>
      <c r="F64" s="189" t="s">
        <v>247</v>
      </c>
      <c r="G64" s="209" t="s">
        <v>291</v>
      </c>
    </row>
    <row r="65" spans="1:7" s="66" customFormat="1" ht="28.5" customHeight="1">
      <c r="A65" s="182"/>
      <c r="B65" s="182"/>
      <c r="C65" s="182"/>
      <c r="D65" s="182">
        <v>3</v>
      </c>
      <c r="E65" s="182"/>
      <c r="F65" s="189" t="s">
        <v>249</v>
      </c>
      <c r="G65" s="69"/>
    </row>
    <row r="66" spans="1:7" s="66" customFormat="1" ht="46.5" customHeight="1">
      <c r="A66" s="182"/>
      <c r="B66" s="182"/>
      <c r="C66" s="182"/>
      <c r="D66" s="182"/>
      <c r="E66" s="182">
        <v>206</v>
      </c>
      <c r="F66" s="189" t="s">
        <v>278</v>
      </c>
      <c r="G66" s="209" t="s">
        <v>292</v>
      </c>
    </row>
    <row r="67" spans="1:7" s="66" customFormat="1" ht="56.25" customHeight="1">
      <c r="A67" s="182"/>
      <c r="B67" s="182"/>
      <c r="C67" s="182"/>
      <c r="D67" s="182">
        <v>5</v>
      </c>
      <c r="E67" s="182"/>
      <c r="F67" s="189" t="s">
        <v>235</v>
      </c>
      <c r="G67" s="69"/>
    </row>
    <row r="68" spans="1:7" s="66" customFormat="1" ht="48.75" customHeight="1">
      <c r="A68" s="182"/>
      <c r="B68" s="182"/>
      <c r="C68" s="182"/>
      <c r="D68" s="182"/>
      <c r="E68" s="182">
        <v>207</v>
      </c>
      <c r="F68" s="189" t="s">
        <v>251</v>
      </c>
      <c r="G68" s="209" t="s">
        <v>293</v>
      </c>
    </row>
    <row r="69" spans="1:7" s="66" customFormat="1" ht="51" customHeight="1">
      <c r="A69" s="182"/>
      <c r="B69" s="182"/>
      <c r="C69" s="182"/>
      <c r="D69" s="182"/>
      <c r="E69" s="182">
        <v>208</v>
      </c>
      <c r="F69" s="189" t="s">
        <v>253</v>
      </c>
      <c r="G69" s="209" t="s">
        <v>294</v>
      </c>
    </row>
    <row r="70" spans="1:7" s="66" customFormat="1" ht="15" customHeight="1">
      <c r="A70" s="182"/>
      <c r="B70" s="182"/>
      <c r="C70" s="182">
        <v>2</v>
      </c>
      <c r="D70" s="182"/>
      <c r="E70" s="182"/>
      <c r="F70" s="189" t="s">
        <v>194</v>
      </c>
      <c r="G70" s="69"/>
    </row>
    <row r="71" spans="1:7" s="66" customFormat="1" ht="15" customHeight="1">
      <c r="A71" s="182"/>
      <c r="B71" s="182"/>
      <c r="C71" s="182"/>
      <c r="D71" s="182">
        <v>1</v>
      </c>
      <c r="E71" s="182"/>
      <c r="F71" s="189" t="s">
        <v>255</v>
      </c>
      <c r="G71" s="69"/>
    </row>
    <row r="72" spans="1:7" s="66" customFormat="1" ht="30.75" customHeight="1">
      <c r="A72" s="182"/>
      <c r="B72" s="182"/>
      <c r="C72" s="182"/>
      <c r="D72" s="182"/>
      <c r="E72" s="182">
        <v>211</v>
      </c>
      <c r="F72" s="189" t="s">
        <v>256</v>
      </c>
      <c r="G72" s="209" t="s">
        <v>295</v>
      </c>
    </row>
    <row r="73" spans="1:7" s="66" customFormat="1" ht="36.75" customHeight="1">
      <c r="A73" s="182"/>
      <c r="B73" s="182"/>
      <c r="C73" s="182"/>
      <c r="D73" s="182"/>
      <c r="E73" s="182">
        <v>216</v>
      </c>
      <c r="F73" s="189" t="s">
        <v>258</v>
      </c>
      <c r="G73" s="209" t="s">
        <v>295</v>
      </c>
    </row>
    <row r="74" spans="1:7" s="66" customFormat="1" ht="36.75" customHeight="1">
      <c r="A74" s="182"/>
      <c r="B74" s="182"/>
      <c r="C74" s="182"/>
      <c r="D74" s="182"/>
      <c r="E74" s="182">
        <v>217</v>
      </c>
      <c r="F74" s="189" t="s">
        <v>259</v>
      </c>
      <c r="G74" s="209" t="s">
        <v>295</v>
      </c>
    </row>
    <row r="75" spans="1:7" s="66" customFormat="1" ht="48.75" customHeight="1">
      <c r="A75" s="182"/>
      <c r="B75" s="182"/>
      <c r="C75" s="182"/>
      <c r="D75" s="182"/>
      <c r="E75" s="182">
        <v>218</v>
      </c>
      <c r="F75" s="189" t="s">
        <v>260</v>
      </c>
      <c r="G75" s="209" t="s">
        <v>283</v>
      </c>
    </row>
    <row r="76" spans="1:7" s="66" customFormat="1" ht="51" customHeight="1">
      <c r="A76" s="182"/>
      <c r="B76" s="182"/>
      <c r="C76" s="182"/>
      <c r="D76" s="182"/>
      <c r="E76" s="182">
        <v>219</v>
      </c>
      <c r="F76" s="189" t="s">
        <v>261</v>
      </c>
      <c r="G76" s="209" t="s">
        <v>283</v>
      </c>
    </row>
    <row r="77" spans="1:7" s="66" customFormat="1" ht="52.5" customHeight="1">
      <c r="A77" s="182"/>
      <c r="B77" s="182"/>
      <c r="C77" s="182"/>
      <c r="D77" s="182"/>
      <c r="E77" s="182">
        <v>220</v>
      </c>
      <c r="F77" s="189" t="s">
        <v>263</v>
      </c>
      <c r="G77" s="209" t="s">
        <v>283</v>
      </c>
    </row>
    <row r="78" spans="1:7" s="66" customFormat="1" ht="15" customHeight="1">
      <c r="A78" s="182"/>
      <c r="B78" s="182"/>
      <c r="C78" s="182"/>
      <c r="D78" s="182">
        <v>3</v>
      </c>
      <c r="E78" s="182"/>
      <c r="F78" s="189" t="s">
        <v>264</v>
      </c>
      <c r="G78" s="69"/>
    </row>
    <row r="79" spans="1:7" s="66" customFormat="1" ht="60.75" customHeight="1">
      <c r="A79" s="182"/>
      <c r="B79" s="182"/>
      <c r="C79" s="182"/>
      <c r="D79" s="182"/>
      <c r="E79" s="182">
        <v>222</v>
      </c>
      <c r="F79" s="189" t="s">
        <v>265</v>
      </c>
      <c r="G79" s="209" t="s">
        <v>283</v>
      </c>
    </row>
    <row r="80" spans="1:7" s="66" customFormat="1" ht="15" customHeight="1">
      <c r="A80" s="182"/>
      <c r="B80" s="182"/>
      <c r="C80" s="182"/>
      <c r="D80" s="182">
        <v>4</v>
      </c>
      <c r="E80" s="182"/>
      <c r="F80" s="189" t="s">
        <v>266</v>
      </c>
      <c r="G80" s="69"/>
    </row>
    <row r="81" spans="1:7" s="66" customFormat="1" ht="57.75" customHeight="1">
      <c r="A81" s="182"/>
      <c r="B81" s="182"/>
      <c r="C81" s="182"/>
      <c r="D81" s="182"/>
      <c r="E81" s="182">
        <v>223</v>
      </c>
      <c r="F81" s="189" t="s">
        <v>266</v>
      </c>
      <c r="G81" s="209" t="s">
        <v>296</v>
      </c>
    </row>
    <row r="82" spans="1:7" s="66" customFormat="1" ht="15" customHeight="1">
      <c r="A82" s="182"/>
      <c r="B82" s="182"/>
      <c r="C82" s="182"/>
      <c r="D82" s="182">
        <v>6</v>
      </c>
      <c r="E82" s="182"/>
      <c r="F82" s="189" t="s">
        <v>195</v>
      </c>
      <c r="G82" s="69"/>
    </row>
    <row r="83" spans="1:7" s="66" customFormat="1" ht="27.75" customHeight="1">
      <c r="A83" s="182"/>
      <c r="B83" s="182"/>
      <c r="C83" s="182"/>
      <c r="D83" s="182"/>
      <c r="E83" s="182">
        <v>225</v>
      </c>
      <c r="F83" s="189" t="s">
        <v>268</v>
      </c>
      <c r="G83" s="209" t="s">
        <v>295</v>
      </c>
    </row>
    <row r="84" spans="1:7" s="66" customFormat="1" ht="40.5" customHeight="1">
      <c r="A84" s="182">
        <v>5</v>
      </c>
      <c r="B84" s="182"/>
      <c r="C84" s="182"/>
      <c r="D84" s="182"/>
      <c r="E84" s="182"/>
      <c r="F84" s="189" t="s">
        <v>269</v>
      </c>
      <c r="G84" s="69"/>
    </row>
    <row r="85" spans="1:7" s="66" customFormat="1" ht="15" customHeight="1">
      <c r="A85" s="182"/>
      <c r="B85" s="182">
        <v>1</v>
      </c>
      <c r="C85" s="182"/>
      <c r="D85" s="182"/>
      <c r="E85" s="182"/>
      <c r="F85" s="189" t="s">
        <v>188</v>
      </c>
      <c r="G85" s="69"/>
    </row>
    <row r="86" spans="1:7" s="66" customFormat="1" ht="29.25" customHeight="1">
      <c r="A86" s="182"/>
      <c r="B86" s="182"/>
      <c r="C86" s="182">
        <v>3</v>
      </c>
      <c r="D86" s="182"/>
      <c r="E86" s="182"/>
      <c r="F86" s="189" t="s">
        <v>270</v>
      </c>
      <c r="G86" s="69"/>
    </row>
    <row r="87" spans="1:7" s="66" customFormat="1" ht="28.5" customHeight="1">
      <c r="A87" s="182"/>
      <c r="B87" s="182"/>
      <c r="C87" s="182"/>
      <c r="D87" s="182">
        <v>1</v>
      </c>
      <c r="E87" s="182"/>
      <c r="F87" s="189" t="s">
        <v>271</v>
      </c>
      <c r="G87" s="69"/>
    </row>
    <row r="88" spans="1:7" s="66" customFormat="1" ht="42.75" customHeight="1">
      <c r="A88" s="182"/>
      <c r="B88" s="182"/>
      <c r="C88" s="182"/>
      <c r="D88" s="182"/>
      <c r="E88" s="182">
        <v>204</v>
      </c>
      <c r="F88" s="189" t="s">
        <v>272</v>
      </c>
      <c r="G88" s="209" t="s">
        <v>297</v>
      </c>
    </row>
    <row r="89" spans="1:7" s="66" customFormat="1" ht="15" customHeight="1">
      <c r="A89" s="182"/>
      <c r="B89" s="182"/>
      <c r="C89" s="182">
        <v>8</v>
      </c>
      <c r="D89" s="182"/>
      <c r="E89" s="182"/>
      <c r="F89" s="189" t="s">
        <v>273</v>
      </c>
      <c r="G89" s="69"/>
    </row>
    <row r="90" spans="1:7" s="66" customFormat="1" ht="23.25" customHeight="1">
      <c r="A90" s="182"/>
      <c r="B90" s="182"/>
      <c r="C90" s="182"/>
      <c r="D90" s="182">
        <v>5</v>
      </c>
      <c r="E90" s="182"/>
      <c r="F90" s="189" t="s">
        <v>274</v>
      </c>
      <c r="G90" s="69"/>
    </row>
    <row r="91" spans="1:7" s="66" customFormat="1" ht="39.75" customHeight="1">
      <c r="A91" s="182"/>
      <c r="B91" s="182"/>
      <c r="C91" s="182"/>
      <c r="D91" s="182"/>
      <c r="E91" s="182">
        <v>201</v>
      </c>
      <c r="F91" s="189" t="s">
        <v>275</v>
      </c>
      <c r="G91" s="209" t="s">
        <v>297</v>
      </c>
    </row>
    <row r="92" spans="1:7" s="66" customFormat="1" ht="15" customHeight="1">
      <c r="A92" s="70"/>
      <c r="B92" s="70"/>
      <c r="C92" s="70"/>
      <c r="D92" s="70"/>
      <c r="E92" s="70"/>
      <c r="F92" s="70"/>
      <c r="G92" s="70"/>
    </row>
    <row r="93" spans="1:7">
      <c r="B93" s="19"/>
      <c r="C93" s="19"/>
    </row>
    <row r="94" spans="1:7">
      <c r="B94" s="5"/>
      <c r="C94" s="5"/>
      <c r="F94" s="36"/>
      <c r="G94" s="7"/>
    </row>
    <row r="95" spans="1:7">
      <c r="B95" s="9"/>
      <c r="C95" s="9"/>
      <c r="F95" s="37"/>
      <c r="G95" s="10"/>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dimension ref="A1:U29"/>
  <sheetViews>
    <sheetView showGridLines="0" zoomScale="90" zoomScaleNormal="90" zoomScaleSheetLayoutView="70" workbookViewId="0">
      <selection activeCell="F15" sqref="F15"/>
    </sheetView>
  </sheetViews>
  <sheetFormatPr baseColWidth="10" defaultColWidth="11.42578125" defaultRowHeight="13.5"/>
  <cols>
    <col min="1" max="1" width="3.85546875" style="38" customWidth="1"/>
    <col min="2" max="3" width="3.140625" style="38" customWidth="1"/>
    <col min="4" max="4" width="4.28515625" style="38" customWidth="1"/>
    <col min="5" max="5" width="5.7109375" style="38" customWidth="1"/>
    <col min="6" max="6" width="31.5703125" style="38" customWidth="1"/>
    <col min="7" max="7" width="10.42578125" style="38" customWidth="1"/>
    <col min="8" max="8" width="10" style="38" customWidth="1"/>
    <col min="9" max="9" width="12.7109375" style="38" customWidth="1"/>
    <col min="10" max="10" width="11.42578125" style="38" customWidth="1"/>
    <col min="11" max="11" width="9" style="38" customWidth="1"/>
    <col min="12" max="12" width="8.42578125" style="38" customWidth="1"/>
    <col min="13" max="17" width="19.28515625" style="38" customWidth="1"/>
    <col min="18" max="18" width="8" style="193" customWidth="1"/>
    <col min="19" max="19" width="8.5703125" style="193" customWidth="1"/>
    <col min="20" max="20" width="7.140625" style="193" customWidth="1"/>
    <col min="21" max="21" width="7.5703125" style="193" customWidth="1"/>
    <col min="22" max="16384" width="11.42578125" style="38"/>
  </cols>
  <sheetData>
    <row r="1" spans="1:21" ht="25.15" customHeight="1">
      <c r="A1" s="379" t="s">
        <v>96</v>
      </c>
      <c r="B1" s="380"/>
      <c r="C1" s="380"/>
      <c r="D1" s="380"/>
      <c r="E1" s="380"/>
      <c r="F1" s="380"/>
      <c r="G1" s="380"/>
      <c r="H1" s="380"/>
      <c r="I1" s="380"/>
      <c r="J1" s="380"/>
      <c r="K1" s="380"/>
      <c r="L1" s="380"/>
      <c r="M1" s="380"/>
      <c r="N1" s="380"/>
      <c r="O1" s="380"/>
      <c r="P1" s="380"/>
      <c r="Q1" s="380"/>
      <c r="R1" s="380"/>
      <c r="S1" s="380"/>
      <c r="T1" s="380"/>
      <c r="U1" s="381"/>
    </row>
    <row r="2" spans="1:21" ht="51.75" customHeight="1">
      <c r="A2" s="382" t="s">
        <v>301</v>
      </c>
      <c r="B2" s="383"/>
      <c r="C2" s="383"/>
      <c r="D2" s="383"/>
      <c r="E2" s="383"/>
      <c r="F2" s="383"/>
      <c r="G2" s="383"/>
      <c r="H2" s="383"/>
      <c r="I2" s="383"/>
      <c r="J2" s="383"/>
      <c r="K2" s="383"/>
      <c r="L2" s="383"/>
      <c r="M2" s="383"/>
      <c r="N2" s="383"/>
      <c r="O2" s="383"/>
      <c r="P2" s="383"/>
      <c r="Q2" s="383"/>
      <c r="R2" s="383"/>
      <c r="S2" s="383"/>
      <c r="T2" s="383"/>
      <c r="U2" s="384"/>
    </row>
    <row r="3" spans="1:21" ht="6" customHeight="1">
      <c r="U3" s="194"/>
    </row>
    <row r="4" spans="1:21" ht="20.100000000000001" customHeight="1">
      <c r="A4" s="360" t="s">
        <v>163</v>
      </c>
      <c r="B4" s="388"/>
      <c r="C4" s="388"/>
      <c r="D4" s="388"/>
      <c r="E4" s="388"/>
      <c r="F4" s="388"/>
      <c r="G4" s="388"/>
      <c r="H4" s="388"/>
      <c r="I4" s="388"/>
      <c r="J4" s="388"/>
      <c r="K4" s="388"/>
      <c r="L4" s="388"/>
      <c r="M4" s="388"/>
      <c r="N4" s="388"/>
      <c r="O4" s="388"/>
      <c r="P4" s="388"/>
      <c r="Q4" s="388"/>
      <c r="R4" s="388"/>
      <c r="S4" s="388"/>
      <c r="T4" s="388"/>
      <c r="U4" s="389"/>
    </row>
    <row r="5" spans="1:21" ht="20.100000000000001" customHeight="1">
      <c r="A5" s="390" t="s">
        <v>164</v>
      </c>
      <c r="B5" s="391"/>
      <c r="C5" s="391"/>
      <c r="D5" s="391"/>
      <c r="E5" s="391"/>
      <c r="F5" s="391"/>
      <c r="G5" s="391"/>
      <c r="H5" s="391"/>
      <c r="I5" s="391"/>
      <c r="J5" s="391"/>
      <c r="K5" s="391"/>
      <c r="L5" s="391"/>
      <c r="M5" s="391"/>
      <c r="N5" s="391"/>
      <c r="O5" s="391"/>
      <c r="P5" s="391"/>
      <c r="Q5" s="391"/>
      <c r="R5" s="391"/>
      <c r="S5" s="391"/>
      <c r="T5" s="391"/>
      <c r="U5" s="392"/>
    </row>
    <row r="6" spans="1:21" ht="15" customHeight="1">
      <c r="A6" s="393" t="s">
        <v>92</v>
      </c>
      <c r="B6" s="385" t="s">
        <v>42</v>
      </c>
      <c r="C6" s="385" t="s">
        <v>39</v>
      </c>
      <c r="D6" s="385" t="s">
        <v>40</v>
      </c>
      <c r="E6" s="385" t="s">
        <v>10</v>
      </c>
      <c r="F6" s="385" t="s">
        <v>11</v>
      </c>
      <c r="G6" s="385" t="s">
        <v>25</v>
      </c>
      <c r="H6" s="118" t="s">
        <v>13</v>
      </c>
      <c r="I6" s="118"/>
      <c r="J6" s="118"/>
      <c r="K6" s="118"/>
      <c r="L6" s="118"/>
      <c r="M6" s="118"/>
      <c r="N6" s="118"/>
      <c r="O6" s="118"/>
      <c r="P6" s="118"/>
      <c r="Q6" s="118"/>
      <c r="R6" s="227"/>
      <c r="S6" s="227"/>
      <c r="T6" s="227"/>
      <c r="U6" s="228"/>
    </row>
    <row r="7" spans="1:21" ht="15" customHeight="1">
      <c r="A7" s="394"/>
      <c r="B7" s="386"/>
      <c r="C7" s="386"/>
      <c r="D7" s="386"/>
      <c r="E7" s="386"/>
      <c r="F7" s="386"/>
      <c r="G7" s="386"/>
      <c r="H7" s="396" t="s">
        <v>12</v>
      </c>
      <c r="I7" s="397"/>
      <c r="J7" s="398"/>
      <c r="K7" s="399" t="s">
        <v>46</v>
      </c>
      <c r="L7" s="400"/>
      <c r="M7" s="396" t="s">
        <v>104</v>
      </c>
      <c r="N7" s="397"/>
      <c r="O7" s="397"/>
      <c r="P7" s="397"/>
      <c r="Q7" s="398"/>
      <c r="R7" s="401" t="s">
        <v>46</v>
      </c>
      <c r="S7" s="402"/>
      <c r="T7" s="402"/>
      <c r="U7" s="403"/>
    </row>
    <row r="8" spans="1:21" ht="33" customHeight="1">
      <c r="A8" s="395"/>
      <c r="B8" s="387"/>
      <c r="C8" s="387"/>
      <c r="D8" s="387"/>
      <c r="E8" s="387"/>
      <c r="F8" s="387"/>
      <c r="G8" s="387"/>
      <c r="H8" s="120" t="s">
        <v>136</v>
      </c>
      <c r="I8" s="120" t="s">
        <v>144</v>
      </c>
      <c r="J8" s="120" t="s">
        <v>45</v>
      </c>
      <c r="K8" s="121" t="s">
        <v>47</v>
      </c>
      <c r="L8" s="121" t="s">
        <v>48</v>
      </c>
      <c r="M8" s="120" t="s">
        <v>131</v>
      </c>
      <c r="N8" s="120" t="s">
        <v>130</v>
      </c>
      <c r="O8" s="120" t="s">
        <v>49</v>
      </c>
      <c r="P8" s="120" t="s">
        <v>50</v>
      </c>
      <c r="Q8" s="120" t="s">
        <v>120</v>
      </c>
      <c r="R8" s="210" t="s">
        <v>122</v>
      </c>
      <c r="S8" s="210" t="s">
        <v>123</v>
      </c>
      <c r="T8" s="210" t="s">
        <v>124</v>
      </c>
      <c r="U8" s="210" t="s">
        <v>125</v>
      </c>
    </row>
    <row r="9" spans="1:21" s="220" customFormat="1" ht="38.25" customHeight="1">
      <c r="A9" s="182">
        <v>2</v>
      </c>
      <c r="B9" s="182"/>
      <c r="C9" s="182"/>
      <c r="D9" s="182"/>
      <c r="E9" s="182"/>
      <c r="F9" s="189" t="s">
        <v>227</v>
      </c>
      <c r="G9" s="183"/>
      <c r="H9" s="183"/>
      <c r="I9" s="219"/>
      <c r="J9" s="219"/>
      <c r="K9" s="219"/>
      <c r="L9" s="219"/>
      <c r="M9" s="237">
        <v>67376162</v>
      </c>
      <c r="N9" s="237">
        <v>67376162</v>
      </c>
      <c r="O9" s="238">
        <v>11871802</v>
      </c>
      <c r="P9" s="238">
        <v>11871802</v>
      </c>
      <c r="Q9" s="238">
        <v>11871802</v>
      </c>
      <c r="R9" s="229"/>
      <c r="S9" s="229"/>
      <c r="T9" s="229"/>
      <c r="U9" s="229"/>
    </row>
    <row r="10" spans="1:21" s="220" customFormat="1" ht="27.75" customHeight="1">
      <c r="A10" s="182"/>
      <c r="B10" s="182">
        <v>1</v>
      </c>
      <c r="C10" s="182"/>
      <c r="D10" s="182"/>
      <c r="E10" s="182"/>
      <c r="F10" s="189" t="s">
        <v>188</v>
      </c>
      <c r="G10" s="183"/>
      <c r="H10" s="183"/>
      <c r="I10" s="219"/>
      <c r="J10" s="219"/>
      <c r="K10" s="219"/>
      <c r="L10" s="219"/>
      <c r="M10" s="237">
        <v>67376162</v>
      </c>
      <c r="N10" s="237">
        <v>67376162</v>
      </c>
      <c r="O10" s="238">
        <v>11871802</v>
      </c>
      <c r="P10" s="238">
        <v>11871802</v>
      </c>
      <c r="Q10" s="238">
        <v>11871802</v>
      </c>
      <c r="R10" s="229"/>
      <c r="S10" s="229"/>
      <c r="T10" s="229"/>
      <c r="U10" s="229"/>
    </row>
    <row r="11" spans="1:21" s="220" customFormat="1" ht="39" customHeight="1">
      <c r="A11" s="182"/>
      <c r="B11" s="182"/>
      <c r="C11" s="182">
        <v>7</v>
      </c>
      <c r="D11" s="182"/>
      <c r="E11" s="182"/>
      <c r="F11" s="189" t="s">
        <v>277</v>
      </c>
      <c r="G11" s="183"/>
      <c r="H11" s="183"/>
      <c r="I11" s="222"/>
      <c r="J11" s="222"/>
      <c r="K11" s="222"/>
      <c r="L11" s="223"/>
      <c r="M11" s="237">
        <v>67376162</v>
      </c>
      <c r="N11" s="237">
        <v>67376162</v>
      </c>
      <c r="O11" s="238">
        <v>11871802</v>
      </c>
      <c r="P11" s="238">
        <v>11871802</v>
      </c>
      <c r="Q11" s="238">
        <v>11871802</v>
      </c>
      <c r="R11" s="230"/>
      <c r="S11" s="230"/>
      <c r="T11" s="230"/>
      <c r="U11" s="230"/>
    </row>
    <row r="12" spans="1:21" s="220" customFormat="1" ht="19.5" customHeight="1">
      <c r="A12" s="182"/>
      <c r="B12" s="182"/>
      <c r="C12" s="182"/>
      <c r="D12" s="182">
        <v>1</v>
      </c>
      <c r="E12" s="182"/>
      <c r="F12" s="189" t="s">
        <v>228</v>
      </c>
      <c r="G12" s="183"/>
      <c r="H12" s="183"/>
      <c r="I12" s="223"/>
      <c r="J12" s="223"/>
      <c r="K12" s="223"/>
      <c r="L12" s="224"/>
      <c r="M12" s="237">
        <v>67376162</v>
      </c>
      <c r="N12" s="237">
        <v>67376162</v>
      </c>
      <c r="O12" s="238">
        <v>11871802</v>
      </c>
      <c r="P12" s="238">
        <v>11871802</v>
      </c>
      <c r="Q12" s="238">
        <v>11871802</v>
      </c>
      <c r="R12" s="230"/>
      <c r="S12" s="230"/>
      <c r="T12" s="230"/>
      <c r="U12" s="230"/>
    </row>
    <row r="13" spans="1:21" s="220" customFormat="1" ht="33.75" customHeight="1">
      <c r="A13" s="182"/>
      <c r="B13" s="182"/>
      <c r="C13" s="182"/>
      <c r="D13" s="182"/>
      <c r="E13" s="182">
        <v>203</v>
      </c>
      <c r="F13" s="189" t="s">
        <v>229</v>
      </c>
      <c r="G13" s="183" t="s">
        <v>228</v>
      </c>
      <c r="H13" s="183">
        <v>25</v>
      </c>
      <c r="I13" s="219">
        <v>16</v>
      </c>
      <c r="J13" s="219">
        <v>16</v>
      </c>
      <c r="K13" s="225">
        <f>+J13/H13</f>
        <v>0.64</v>
      </c>
      <c r="L13" s="225">
        <f>+J13/I13</f>
        <v>1</v>
      </c>
      <c r="M13" s="237">
        <v>67376162</v>
      </c>
      <c r="N13" s="237">
        <v>67376162</v>
      </c>
      <c r="O13" s="238">
        <v>11871802</v>
      </c>
      <c r="P13" s="238">
        <v>11871802</v>
      </c>
      <c r="Q13" s="238">
        <v>11871802</v>
      </c>
      <c r="R13" s="229">
        <f>+O13/M13</f>
        <v>0.1762018145230653</v>
      </c>
      <c r="S13" s="229">
        <f>+O13/N13</f>
        <v>0.1762018145230653</v>
      </c>
      <c r="T13" s="229">
        <f>+P13/M13</f>
        <v>0.1762018145230653</v>
      </c>
      <c r="U13" s="229">
        <f>+P13/N13</f>
        <v>0.1762018145230653</v>
      </c>
    </row>
    <row r="14" spans="1:21" s="236" customFormat="1" ht="33" customHeight="1">
      <c r="A14" s="232"/>
      <c r="B14" s="233"/>
      <c r="C14" s="233"/>
      <c r="D14" s="233"/>
      <c r="E14" s="233"/>
      <c r="F14" s="233"/>
      <c r="G14" s="233"/>
      <c r="H14" s="234"/>
      <c r="I14" s="234"/>
      <c r="J14" s="234"/>
      <c r="K14" s="234"/>
      <c r="L14" s="234"/>
      <c r="M14" s="239"/>
      <c r="N14" s="239"/>
      <c r="O14" s="239"/>
      <c r="P14" s="239"/>
      <c r="Q14" s="239"/>
      <c r="R14" s="235"/>
      <c r="S14" s="235"/>
      <c r="T14" s="235"/>
      <c r="U14" s="235"/>
    </row>
    <row r="15" spans="1:21" s="220" customFormat="1" ht="51.75" customHeight="1">
      <c r="A15" s="182">
        <v>5</v>
      </c>
      <c r="B15" s="182"/>
      <c r="C15" s="182"/>
      <c r="D15" s="182"/>
      <c r="E15" s="182"/>
      <c r="F15" s="189" t="s">
        <v>269</v>
      </c>
      <c r="G15" s="183"/>
      <c r="H15" s="183"/>
      <c r="I15" s="219"/>
      <c r="J15" s="219"/>
      <c r="K15" s="219"/>
      <c r="L15" s="219"/>
      <c r="M15" s="240">
        <v>174163642</v>
      </c>
      <c r="N15" s="240">
        <v>174163642</v>
      </c>
      <c r="O15" s="240">
        <v>35369242</v>
      </c>
      <c r="P15" s="240">
        <v>35369242</v>
      </c>
      <c r="Q15" s="240">
        <v>35369242</v>
      </c>
      <c r="R15" s="229"/>
      <c r="S15" s="229"/>
      <c r="T15" s="229"/>
      <c r="U15" s="229"/>
    </row>
    <row r="16" spans="1:21" s="220" customFormat="1" ht="27.75" customHeight="1">
      <c r="A16" s="182"/>
      <c r="B16" s="182">
        <v>1</v>
      </c>
      <c r="C16" s="182"/>
      <c r="D16" s="182"/>
      <c r="E16" s="182"/>
      <c r="F16" s="189" t="s">
        <v>188</v>
      </c>
      <c r="G16" s="183"/>
      <c r="H16" s="183"/>
      <c r="I16" s="219"/>
      <c r="J16" s="219"/>
      <c r="K16" s="219"/>
      <c r="L16" s="219"/>
      <c r="M16" s="237">
        <f>+M17+M20</f>
        <v>174163642</v>
      </c>
      <c r="N16" s="237">
        <f>+N17+N20</f>
        <v>174163642</v>
      </c>
      <c r="O16" s="237">
        <f>+O17+O20</f>
        <v>35369242</v>
      </c>
      <c r="P16" s="237">
        <f>+P17+P20</f>
        <v>35369242</v>
      </c>
      <c r="Q16" s="237">
        <f>+Q17+Q20</f>
        <v>35369242</v>
      </c>
      <c r="R16" s="229"/>
      <c r="S16" s="229"/>
      <c r="T16" s="229"/>
      <c r="U16" s="229"/>
    </row>
    <row r="17" spans="1:21" s="220" customFormat="1" ht="36" customHeight="1">
      <c r="A17" s="182"/>
      <c r="B17" s="182"/>
      <c r="C17" s="182">
        <v>3</v>
      </c>
      <c r="D17" s="182"/>
      <c r="E17" s="182"/>
      <c r="F17" s="189" t="s">
        <v>270</v>
      </c>
      <c r="G17" s="183"/>
      <c r="H17" s="183"/>
      <c r="I17" s="222"/>
      <c r="J17" s="222"/>
      <c r="K17" s="222"/>
      <c r="L17" s="223"/>
      <c r="M17" s="237">
        <v>168041289</v>
      </c>
      <c r="N17" s="238">
        <v>168041289</v>
      </c>
      <c r="O17" s="238">
        <v>35369242</v>
      </c>
      <c r="P17" s="238">
        <v>35369242</v>
      </c>
      <c r="Q17" s="238">
        <v>35369242</v>
      </c>
      <c r="R17" s="230"/>
      <c r="S17" s="230"/>
      <c r="T17" s="230"/>
      <c r="U17" s="230"/>
    </row>
    <row r="18" spans="1:21" s="220" customFormat="1" ht="39" customHeight="1">
      <c r="A18" s="182"/>
      <c r="B18" s="182"/>
      <c r="C18" s="182"/>
      <c r="D18" s="182">
        <v>1</v>
      </c>
      <c r="E18" s="182"/>
      <c r="F18" s="189" t="s">
        <v>271</v>
      </c>
      <c r="G18" s="183"/>
      <c r="H18" s="183"/>
      <c r="I18" s="223"/>
      <c r="J18" s="223"/>
      <c r="K18" s="223"/>
      <c r="L18" s="224"/>
      <c r="M18" s="237">
        <v>168041289</v>
      </c>
      <c r="N18" s="238">
        <v>168041289</v>
      </c>
      <c r="O18" s="238">
        <v>35369242</v>
      </c>
      <c r="P18" s="238">
        <v>35369242</v>
      </c>
      <c r="Q18" s="238">
        <v>35369242</v>
      </c>
      <c r="R18" s="230"/>
      <c r="S18" s="230"/>
      <c r="T18" s="230"/>
      <c r="U18" s="230"/>
    </row>
    <row r="19" spans="1:21" s="220" customFormat="1" ht="30.75" customHeight="1">
      <c r="A19" s="182"/>
      <c r="B19" s="182"/>
      <c r="C19" s="182"/>
      <c r="D19" s="182"/>
      <c r="E19" s="182">
        <v>204</v>
      </c>
      <c r="F19" s="189" t="s">
        <v>272</v>
      </c>
      <c r="G19" s="183" t="s">
        <v>197</v>
      </c>
      <c r="H19" s="183">
        <v>1</v>
      </c>
      <c r="I19" s="219">
        <v>1</v>
      </c>
      <c r="J19" s="219">
        <v>1</v>
      </c>
      <c r="K19" s="225">
        <f>+J19/H19</f>
        <v>1</v>
      </c>
      <c r="L19" s="225">
        <f>+J19/I19</f>
        <v>1</v>
      </c>
      <c r="M19" s="237">
        <v>168041289</v>
      </c>
      <c r="N19" s="238">
        <v>168041289</v>
      </c>
      <c r="O19" s="238">
        <v>35369242</v>
      </c>
      <c r="P19" s="238">
        <v>35369242</v>
      </c>
      <c r="Q19" s="238">
        <v>35369242</v>
      </c>
      <c r="R19" s="229">
        <f>+O19/M19</f>
        <v>0.21047947329182889</v>
      </c>
      <c r="S19" s="229">
        <f>+O19/N19</f>
        <v>0.21047947329182889</v>
      </c>
      <c r="T19" s="229">
        <f>+P19/M19</f>
        <v>0.21047947329182889</v>
      </c>
      <c r="U19" s="229">
        <f>+P19/N19</f>
        <v>0.21047947329182889</v>
      </c>
    </row>
    <row r="20" spans="1:21" s="88" customFormat="1" ht="21.75" customHeight="1">
      <c r="A20" s="182"/>
      <c r="B20" s="182"/>
      <c r="C20" s="182">
        <v>8</v>
      </c>
      <c r="D20" s="182"/>
      <c r="E20" s="182"/>
      <c r="F20" s="189" t="s">
        <v>273</v>
      </c>
      <c r="G20" s="183"/>
      <c r="H20" s="89"/>
      <c r="I20" s="90"/>
      <c r="J20" s="90"/>
      <c r="K20" s="90"/>
      <c r="L20" s="90"/>
      <c r="M20" s="237">
        <v>6122353</v>
      </c>
      <c r="N20" s="237">
        <v>6122353</v>
      </c>
      <c r="O20" s="238">
        <v>0</v>
      </c>
      <c r="P20" s="238">
        <v>0</v>
      </c>
      <c r="Q20" s="238">
        <v>0</v>
      </c>
      <c r="R20" s="231"/>
      <c r="S20" s="231"/>
      <c r="T20" s="231"/>
      <c r="U20" s="231"/>
    </row>
    <row r="21" spans="1:21" s="88" customFormat="1" ht="21.75" customHeight="1">
      <c r="A21" s="182"/>
      <c r="B21" s="182"/>
      <c r="C21" s="182"/>
      <c r="D21" s="182">
        <v>5</v>
      </c>
      <c r="E21" s="182"/>
      <c r="F21" s="189" t="s">
        <v>274</v>
      </c>
      <c r="G21" s="183"/>
      <c r="H21" s="89"/>
      <c r="I21" s="90"/>
      <c r="J21" s="90"/>
      <c r="K21" s="90"/>
      <c r="L21" s="90"/>
      <c r="M21" s="237">
        <v>6122353</v>
      </c>
      <c r="N21" s="237">
        <v>6122353</v>
      </c>
      <c r="O21" s="238">
        <v>0</v>
      </c>
      <c r="P21" s="238">
        <v>0</v>
      </c>
      <c r="Q21" s="238">
        <v>0</v>
      </c>
      <c r="R21" s="231"/>
      <c r="S21" s="231"/>
      <c r="T21" s="231"/>
      <c r="U21" s="231"/>
    </row>
    <row r="22" spans="1:21" s="88" customFormat="1" ht="19.5" customHeight="1">
      <c r="A22" s="182"/>
      <c r="B22" s="182"/>
      <c r="C22" s="182"/>
      <c r="D22" s="182"/>
      <c r="E22" s="182">
        <v>201</v>
      </c>
      <c r="F22" s="189" t="s">
        <v>275</v>
      </c>
      <c r="G22" s="183" t="s">
        <v>276</v>
      </c>
      <c r="H22" s="183">
        <v>1</v>
      </c>
      <c r="I22" s="219">
        <v>1</v>
      </c>
      <c r="J22" s="219">
        <v>1</v>
      </c>
      <c r="K22" s="225">
        <f>+J22/H22</f>
        <v>1</v>
      </c>
      <c r="L22" s="225">
        <f>+J22/I22</f>
        <v>1</v>
      </c>
      <c r="M22" s="237">
        <v>6122353</v>
      </c>
      <c r="N22" s="237">
        <v>6122353</v>
      </c>
      <c r="O22" s="238">
        <v>0</v>
      </c>
      <c r="P22" s="238">
        <v>0</v>
      </c>
      <c r="Q22" s="238">
        <v>0</v>
      </c>
      <c r="R22" s="229">
        <f>+O22/M22</f>
        <v>0</v>
      </c>
      <c r="S22" s="229">
        <f>+O22/N22</f>
        <v>0</v>
      </c>
      <c r="T22" s="229">
        <f>+P22/M22</f>
        <v>0</v>
      </c>
      <c r="U22" s="229">
        <f>+P22/N22</f>
        <v>0</v>
      </c>
    </row>
    <row r="23" spans="1:21" s="88" customFormat="1" ht="15" customHeight="1">
      <c r="A23" s="89"/>
      <c r="B23" s="89"/>
      <c r="C23" s="89"/>
      <c r="D23" s="89"/>
      <c r="E23" s="89"/>
      <c r="F23" s="89"/>
      <c r="G23" s="89"/>
      <c r="H23" s="89"/>
      <c r="I23" s="90"/>
      <c r="J23" s="90"/>
      <c r="K23" s="90"/>
      <c r="L23" s="90"/>
      <c r="M23" s="241"/>
      <c r="N23" s="242"/>
      <c r="O23" s="242"/>
      <c r="P23" s="242"/>
      <c r="Q23" s="242"/>
      <c r="R23" s="231"/>
      <c r="S23" s="231"/>
      <c r="T23" s="231"/>
      <c r="U23" s="231"/>
    </row>
    <row r="24" spans="1:21" s="88" customFormat="1" ht="15" customHeight="1">
      <c r="A24" s="89"/>
      <c r="B24" s="89"/>
      <c r="C24" s="89"/>
      <c r="D24" s="89"/>
      <c r="E24" s="89"/>
      <c r="F24" s="89"/>
      <c r="G24" s="89"/>
      <c r="H24" s="89"/>
      <c r="I24" s="90"/>
      <c r="J24" s="90"/>
      <c r="K24" s="90"/>
      <c r="L24" s="90"/>
      <c r="M24" s="237"/>
      <c r="N24" s="237"/>
      <c r="O24" s="237"/>
      <c r="P24" s="237"/>
      <c r="Q24" s="237"/>
      <c r="R24" s="231"/>
      <c r="S24" s="231"/>
      <c r="T24" s="231"/>
      <c r="U24" s="231"/>
    </row>
    <row r="25" spans="1:21" s="88" customFormat="1" ht="15" customHeight="1">
      <c r="A25" s="89"/>
      <c r="B25" s="89"/>
      <c r="C25" s="89"/>
      <c r="D25" s="89"/>
      <c r="E25" s="89"/>
      <c r="F25" s="86" t="s">
        <v>121</v>
      </c>
      <c r="G25" s="89"/>
      <c r="H25" s="89"/>
      <c r="I25" s="90"/>
      <c r="J25" s="90"/>
      <c r="K25" s="90"/>
      <c r="L25" s="90"/>
      <c r="M25" s="237">
        <f>+M9+M15</f>
        <v>241539804</v>
      </c>
      <c r="N25" s="237">
        <f>+N9+N15</f>
        <v>241539804</v>
      </c>
      <c r="O25" s="237">
        <f>+O9+O15</f>
        <v>47241044</v>
      </c>
      <c r="P25" s="237">
        <f>+P9+P15</f>
        <v>47241044</v>
      </c>
      <c r="Q25" s="237">
        <f>+Q9+Q15</f>
        <v>47241044</v>
      </c>
      <c r="R25" s="231"/>
      <c r="S25" s="231"/>
      <c r="T25" s="231"/>
      <c r="U25" s="231"/>
    </row>
    <row r="26" spans="1:21" s="88" customFormat="1" ht="15" customHeight="1">
      <c r="A26" s="93"/>
      <c r="B26" s="93"/>
      <c r="C26" s="93"/>
      <c r="D26" s="93"/>
      <c r="E26" s="93"/>
      <c r="F26" s="93"/>
      <c r="G26" s="93"/>
      <c r="H26" s="93"/>
      <c r="I26" s="94"/>
      <c r="J26" s="94"/>
      <c r="K26" s="94"/>
      <c r="L26" s="94"/>
      <c r="M26" s="94"/>
      <c r="N26" s="95"/>
      <c r="O26" s="95"/>
      <c r="P26" s="95"/>
      <c r="Q26" s="95"/>
      <c r="R26" s="198"/>
      <c r="S26" s="198"/>
      <c r="T26" s="198"/>
      <c r="U26" s="198"/>
    </row>
    <row r="27" spans="1:21">
      <c r="A27" s="39"/>
      <c r="B27" s="81"/>
      <c r="C27" s="39"/>
      <c r="D27" s="39"/>
      <c r="F27" s="39"/>
    </row>
    <row r="28" spans="1:21">
      <c r="B28" s="40"/>
      <c r="C28" s="41"/>
      <c r="D28" s="41"/>
      <c r="N28" s="42"/>
      <c r="O28" s="42"/>
    </row>
    <row r="29" spans="1:21">
      <c r="B29" s="43"/>
      <c r="C29" s="43"/>
      <c r="D29" s="43"/>
      <c r="N29" s="44"/>
      <c r="O29" s="44"/>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5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dimension ref="A1:U25"/>
  <sheetViews>
    <sheetView showGridLines="0" zoomScaleSheetLayoutView="70" workbookViewId="0">
      <selection activeCell="F13" sqref="F13"/>
    </sheetView>
  </sheetViews>
  <sheetFormatPr baseColWidth="10" defaultColWidth="11.42578125" defaultRowHeight="13.5"/>
  <cols>
    <col min="1" max="1" width="3.85546875" style="38" customWidth="1"/>
    <col min="2" max="3" width="3.140625" style="38" customWidth="1"/>
    <col min="4" max="4" width="4.28515625" style="38" customWidth="1"/>
    <col min="5" max="5" width="5.28515625" style="38" customWidth="1"/>
    <col min="6" max="6" width="30.7109375" style="38" customWidth="1"/>
    <col min="7" max="7" width="9.5703125" style="38" customWidth="1"/>
    <col min="8" max="8" width="10" style="38" customWidth="1"/>
    <col min="9" max="9" width="12.7109375" style="38" customWidth="1"/>
    <col min="10" max="10" width="11.5703125" style="38" customWidth="1"/>
    <col min="11" max="11" width="7.7109375" style="38" customWidth="1"/>
    <col min="12" max="12" width="6.7109375" style="38" customWidth="1"/>
    <col min="13" max="13" width="16.140625" style="38" customWidth="1"/>
    <col min="14" max="14" width="17.140625" style="38" customWidth="1"/>
    <col min="15" max="15" width="11.7109375" style="38" customWidth="1"/>
    <col min="16" max="16" width="11.42578125" style="38" customWidth="1"/>
    <col min="17" max="17" width="10.140625" style="38" customWidth="1"/>
    <col min="18" max="21" width="6.7109375" style="38" customWidth="1"/>
    <col min="22" max="16384" width="11.42578125" style="38"/>
  </cols>
  <sheetData>
    <row r="1" spans="1:21" ht="25.15" customHeight="1">
      <c r="A1" s="379" t="s">
        <v>96</v>
      </c>
      <c r="B1" s="380"/>
      <c r="C1" s="380"/>
      <c r="D1" s="380"/>
      <c r="E1" s="380"/>
      <c r="F1" s="380"/>
      <c r="G1" s="380"/>
      <c r="H1" s="380"/>
      <c r="I1" s="380"/>
      <c r="J1" s="380"/>
      <c r="K1" s="380"/>
      <c r="L1" s="380"/>
      <c r="M1" s="380"/>
      <c r="N1" s="380"/>
      <c r="O1" s="380"/>
      <c r="P1" s="380"/>
      <c r="Q1" s="380"/>
      <c r="R1" s="380"/>
      <c r="S1" s="380"/>
      <c r="T1" s="380"/>
      <c r="U1" s="381"/>
    </row>
    <row r="2" spans="1:21" ht="25.15" customHeight="1">
      <c r="A2" s="382" t="s">
        <v>299</v>
      </c>
      <c r="B2" s="383"/>
      <c r="C2" s="383"/>
      <c r="D2" s="383"/>
      <c r="E2" s="383"/>
      <c r="F2" s="383"/>
      <c r="G2" s="383"/>
      <c r="H2" s="383"/>
      <c r="I2" s="383"/>
      <c r="J2" s="383"/>
      <c r="K2" s="383"/>
      <c r="L2" s="383"/>
      <c r="M2" s="383"/>
      <c r="N2" s="383"/>
      <c r="O2" s="383"/>
      <c r="P2" s="383"/>
      <c r="Q2" s="383"/>
      <c r="R2" s="383"/>
      <c r="S2" s="383"/>
      <c r="T2" s="383"/>
      <c r="U2" s="384"/>
    </row>
    <row r="3" spans="1:21" ht="6" customHeight="1">
      <c r="U3" s="105"/>
    </row>
    <row r="4" spans="1:21" ht="20.100000000000001" customHeight="1">
      <c r="A4" s="360" t="s">
        <v>163</v>
      </c>
      <c r="B4" s="388"/>
      <c r="C4" s="388"/>
      <c r="D4" s="388"/>
      <c r="E4" s="388"/>
      <c r="F4" s="388"/>
      <c r="G4" s="388"/>
      <c r="H4" s="388"/>
      <c r="I4" s="388"/>
      <c r="J4" s="388"/>
      <c r="K4" s="388"/>
      <c r="L4" s="388"/>
      <c r="M4" s="388"/>
      <c r="N4" s="388"/>
      <c r="O4" s="388"/>
      <c r="P4" s="388"/>
      <c r="Q4" s="388"/>
      <c r="R4" s="388"/>
      <c r="S4" s="388"/>
      <c r="T4" s="388"/>
      <c r="U4" s="389"/>
    </row>
    <row r="5" spans="1:21" ht="20.100000000000001" customHeight="1">
      <c r="A5" s="390" t="s">
        <v>164</v>
      </c>
      <c r="B5" s="391"/>
      <c r="C5" s="391"/>
      <c r="D5" s="391"/>
      <c r="E5" s="391"/>
      <c r="F5" s="391"/>
      <c r="G5" s="391"/>
      <c r="H5" s="391"/>
      <c r="I5" s="391"/>
      <c r="J5" s="391"/>
      <c r="K5" s="391"/>
      <c r="L5" s="391"/>
      <c r="M5" s="391"/>
      <c r="N5" s="391"/>
      <c r="O5" s="391"/>
      <c r="P5" s="391"/>
      <c r="Q5" s="391"/>
      <c r="R5" s="391"/>
      <c r="S5" s="391"/>
      <c r="T5" s="391"/>
      <c r="U5" s="392"/>
    </row>
    <row r="6" spans="1:21" ht="15" customHeight="1">
      <c r="A6" s="393" t="s">
        <v>92</v>
      </c>
      <c r="B6" s="385" t="s">
        <v>42</v>
      </c>
      <c r="C6" s="385" t="s">
        <v>39</v>
      </c>
      <c r="D6" s="385" t="s">
        <v>40</v>
      </c>
      <c r="E6" s="385" t="s">
        <v>10</v>
      </c>
      <c r="F6" s="385" t="s">
        <v>11</v>
      </c>
      <c r="G6" s="385" t="s">
        <v>25</v>
      </c>
      <c r="H6" s="118" t="s">
        <v>13</v>
      </c>
      <c r="I6" s="118"/>
      <c r="J6" s="118"/>
      <c r="K6" s="118"/>
      <c r="L6" s="118"/>
      <c r="M6" s="118"/>
      <c r="N6" s="118"/>
      <c r="O6" s="118"/>
      <c r="P6" s="118"/>
      <c r="Q6" s="118"/>
      <c r="R6" s="118"/>
      <c r="S6" s="118"/>
      <c r="T6" s="118"/>
      <c r="U6" s="119"/>
    </row>
    <row r="7" spans="1:21" ht="15" customHeight="1">
      <c r="A7" s="394"/>
      <c r="B7" s="386"/>
      <c r="C7" s="386"/>
      <c r="D7" s="386"/>
      <c r="E7" s="386"/>
      <c r="F7" s="386"/>
      <c r="G7" s="386"/>
      <c r="H7" s="396" t="s">
        <v>12</v>
      </c>
      <c r="I7" s="397"/>
      <c r="J7" s="398"/>
      <c r="K7" s="399" t="s">
        <v>46</v>
      </c>
      <c r="L7" s="400"/>
      <c r="M7" s="396" t="s">
        <v>104</v>
      </c>
      <c r="N7" s="397"/>
      <c r="O7" s="397"/>
      <c r="P7" s="397"/>
      <c r="Q7" s="398"/>
      <c r="R7" s="404" t="s">
        <v>46</v>
      </c>
      <c r="S7" s="405"/>
      <c r="T7" s="405"/>
      <c r="U7" s="406"/>
    </row>
    <row r="8" spans="1:21" ht="33" customHeight="1">
      <c r="A8" s="395"/>
      <c r="B8" s="387"/>
      <c r="C8" s="387"/>
      <c r="D8" s="387"/>
      <c r="E8" s="387"/>
      <c r="F8" s="387"/>
      <c r="G8" s="387"/>
      <c r="H8" s="120" t="s">
        <v>136</v>
      </c>
      <c r="I8" s="120" t="s">
        <v>144</v>
      </c>
      <c r="J8" s="120" t="s">
        <v>45</v>
      </c>
      <c r="K8" s="121" t="s">
        <v>47</v>
      </c>
      <c r="L8" s="121" t="s">
        <v>48</v>
      </c>
      <c r="M8" s="120" t="s">
        <v>131</v>
      </c>
      <c r="N8" s="120" t="s">
        <v>130</v>
      </c>
      <c r="O8" s="120" t="s">
        <v>49</v>
      </c>
      <c r="P8" s="120" t="s">
        <v>50</v>
      </c>
      <c r="Q8" s="120" t="s">
        <v>120</v>
      </c>
      <c r="R8" s="121" t="s">
        <v>122</v>
      </c>
      <c r="S8" s="121" t="s">
        <v>123</v>
      </c>
      <c r="T8" s="121" t="s">
        <v>124</v>
      </c>
      <c r="U8" s="121" t="s">
        <v>125</v>
      </c>
    </row>
    <row r="9" spans="1:21" s="245" customFormat="1" ht="31.5" customHeight="1">
      <c r="A9" s="243">
        <v>1</v>
      </c>
      <c r="B9" s="182"/>
      <c r="C9" s="182"/>
      <c r="D9" s="182"/>
      <c r="E9" s="182"/>
      <c r="F9" s="189" t="s">
        <v>187</v>
      </c>
      <c r="G9" s="244"/>
      <c r="H9" s="244"/>
      <c r="I9" s="244"/>
      <c r="J9" s="244"/>
      <c r="K9" s="244"/>
      <c r="L9" s="244"/>
      <c r="M9" s="254">
        <v>20782031</v>
      </c>
      <c r="N9" s="254">
        <v>20782031</v>
      </c>
      <c r="O9" s="256">
        <v>0</v>
      </c>
      <c r="P9" s="256">
        <v>0</v>
      </c>
      <c r="Q9" s="256">
        <v>0</v>
      </c>
      <c r="R9" s="244"/>
      <c r="S9" s="244"/>
      <c r="T9" s="244"/>
      <c r="U9" s="244"/>
    </row>
    <row r="10" spans="1:21" s="245" customFormat="1" ht="18" customHeight="1">
      <c r="A10" s="250"/>
      <c r="B10" s="243">
        <v>2</v>
      </c>
      <c r="C10" s="243"/>
      <c r="D10" s="243"/>
      <c r="E10" s="243"/>
      <c r="F10" s="189" t="s">
        <v>193</v>
      </c>
      <c r="G10" s="250"/>
      <c r="H10" s="250"/>
      <c r="I10" s="248"/>
      <c r="J10" s="248"/>
      <c r="K10" s="248"/>
      <c r="L10" s="248"/>
      <c r="M10" s="254">
        <v>20782031</v>
      </c>
      <c r="N10" s="254">
        <v>20782031</v>
      </c>
      <c r="O10" s="256">
        <v>0</v>
      </c>
      <c r="P10" s="256">
        <v>0</v>
      </c>
      <c r="Q10" s="256">
        <v>0</v>
      </c>
      <c r="R10" s="249"/>
      <c r="S10" s="249"/>
      <c r="T10" s="250"/>
      <c r="U10" s="251"/>
    </row>
    <row r="11" spans="1:21" s="245" customFormat="1" ht="18" customHeight="1">
      <c r="A11" s="250"/>
      <c r="B11" s="243"/>
      <c r="C11" s="243">
        <v>5</v>
      </c>
      <c r="D11" s="243"/>
      <c r="E11" s="243"/>
      <c r="F11" s="189" t="s">
        <v>209</v>
      </c>
      <c r="G11" s="250"/>
      <c r="H11" s="250"/>
      <c r="I11" s="248"/>
      <c r="J11" s="248"/>
      <c r="K11" s="248"/>
      <c r="L11" s="248"/>
      <c r="M11" s="254">
        <v>20782031</v>
      </c>
      <c r="N11" s="254">
        <v>20782031</v>
      </c>
      <c r="O11" s="256">
        <v>0</v>
      </c>
      <c r="P11" s="256">
        <v>0</v>
      </c>
      <c r="Q11" s="256">
        <v>0</v>
      </c>
      <c r="R11" s="249"/>
      <c r="S11" s="249"/>
      <c r="T11" s="250"/>
      <c r="U11" s="251"/>
    </row>
    <row r="12" spans="1:21" s="245" customFormat="1" ht="21" customHeight="1">
      <c r="A12" s="250"/>
      <c r="B12" s="243"/>
      <c r="C12" s="243"/>
      <c r="D12" s="243">
        <v>1</v>
      </c>
      <c r="E12" s="243"/>
      <c r="F12" s="189" t="s">
        <v>210</v>
      </c>
      <c r="G12" s="250"/>
      <c r="H12" s="250"/>
      <c r="I12" s="248"/>
      <c r="J12" s="248"/>
      <c r="K12" s="248"/>
      <c r="L12" s="248"/>
      <c r="M12" s="254">
        <v>20782031</v>
      </c>
      <c r="N12" s="254">
        <v>20782031</v>
      </c>
      <c r="O12" s="256">
        <v>0</v>
      </c>
      <c r="P12" s="256">
        <v>0</v>
      </c>
      <c r="Q12" s="256">
        <v>0</v>
      </c>
      <c r="R12" s="249"/>
      <c r="S12" s="249"/>
      <c r="T12" s="250"/>
      <c r="U12" s="251"/>
    </row>
    <row r="13" spans="1:21" s="245" customFormat="1" ht="58.5" customHeight="1">
      <c r="A13" s="250"/>
      <c r="B13" s="243"/>
      <c r="C13" s="243"/>
      <c r="D13" s="243"/>
      <c r="E13" s="243">
        <v>218</v>
      </c>
      <c r="F13" s="189" t="s">
        <v>213</v>
      </c>
      <c r="G13" s="183" t="s">
        <v>205</v>
      </c>
      <c r="H13" s="252">
        <v>0</v>
      </c>
      <c r="I13" s="252">
        <v>0</v>
      </c>
      <c r="J13" s="252">
        <v>0</v>
      </c>
      <c r="K13" s="253">
        <v>0</v>
      </c>
      <c r="L13" s="253">
        <v>0</v>
      </c>
      <c r="M13" s="254">
        <v>20782031</v>
      </c>
      <c r="N13" s="254">
        <v>20782031</v>
      </c>
      <c r="O13" s="256">
        <v>0</v>
      </c>
      <c r="P13" s="256">
        <v>0</v>
      </c>
      <c r="Q13" s="256">
        <v>0</v>
      </c>
      <c r="R13" s="253">
        <f>+O13/M13</f>
        <v>0</v>
      </c>
      <c r="S13" s="253">
        <f>+O13/N13</f>
        <v>0</v>
      </c>
      <c r="T13" s="253">
        <f>+P13/M13</f>
        <v>0</v>
      </c>
      <c r="U13" s="253">
        <f>+P13/N13</f>
        <v>0</v>
      </c>
    </row>
    <row r="14" spans="1:21" s="88" customFormat="1" ht="45.75" customHeight="1">
      <c r="A14" s="226">
        <v>4</v>
      </c>
      <c r="B14" s="226"/>
      <c r="C14" s="226"/>
      <c r="D14" s="226"/>
      <c r="E14" s="226"/>
      <c r="F14" s="189" t="s">
        <v>245</v>
      </c>
      <c r="G14" s="87"/>
      <c r="H14" s="87"/>
      <c r="I14" s="87"/>
      <c r="J14" s="87"/>
      <c r="K14" s="87"/>
      <c r="L14" s="87"/>
      <c r="M14" s="254">
        <v>5600000</v>
      </c>
      <c r="N14" s="254">
        <v>5600000</v>
      </c>
      <c r="O14" s="256">
        <v>0</v>
      </c>
      <c r="P14" s="256">
        <v>0</v>
      </c>
      <c r="Q14" s="256">
        <v>0</v>
      </c>
      <c r="R14" s="87"/>
      <c r="S14" s="87"/>
      <c r="T14" s="87"/>
      <c r="U14" s="87"/>
    </row>
    <row r="15" spans="1:21" s="245" customFormat="1" ht="20.25" customHeight="1">
      <c r="A15" s="243"/>
      <c r="B15" s="243">
        <v>2</v>
      </c>
      <c r="C15" s="243"/>
      <c r="D15" s="243"/>
      <c r="E15" s="243"/>
      <c r="F15" s="189" t="s">
        <v>193</v>
      </c>
      <c r="G15" s="244"/>
      <c r="H15" s="244"/>
      <c r="I15" s="244"/>
      <c r="J15" s="244"/>
      <c r="K15" s="244"/>
      <c r="L15" s="244"/>
      <c r="M15" s="254">
        <v>5600000</v>
      </c>
      <c r="N15" s="254">
        <v>5600000</v>
      </c>
      <c r="O15" s="256">
        <v>0</v>
      </c>
      <c r="P15" s="256">
        <v>0</v>
      </c>
      <c r="Q15" s="256">
        <v>0</v>
      </c>
      <c r="R15" s="244"/>
      <c r="S15" s="244"/>
      <c r="T15" s="244"/>
      <c r="U15" s="244"/>
    </row>
    <row r="16" spans="1:21" s="245" customFormat="1" ht="35.25" customHeight="1">
      <c r="A16" s="243"/>
      <c r="B16" s="243"/>
      <c r="C16" s="243">
        <v>2</v>
      </c>
      <c r="D16" s="243"/>
      <c r="E16" s="243"/>
      <c r="F16" s="189" t="s">
        <v>194</v>
      </c>
      <c r="G16" s="246"/>
      <c r="H16" s="246"/>
      <c r="I16" s="247"/>
      <c r="J16" s="247"/>
      <c r="K16" s="247"/>
      <c r="L16" s="248"/>
      <c r="M16" s="254">
        <v>5600000</v>
      </c>
      <c r="N16" s="254">
        <v>5600000</v>
      </c>
      <c r="O16" s="256">
        <v>0</v>
      </c>
      <c r="P16" s="256">
        <v>0</v>
      </c>
      <c r="Q16" s="256">
        <v>0</v>
      </c>
      <c r="R16" s="249"/>
      <c r="S16" s="249"/>
      <c r="T16" s="250"/>
      <c r="U16" s="251"/>
    </row>
    <row r="17" spans="1:21" s="245" customFormat="1" ht="27" customHeight="1">
      <c r="A17" s="243"/>
      <c r="B17" s="243"/>
      <c r="C17" s="243"/>
      <c r="D17" s="243">
        <v>1</v>
      </c>
      <c r="E17" s="243"/>
      <c r="F17" s="189" t="s">
        <v>255</v>
      </c>
      <c r="G17" s="246"/>
      <c r="H17" s="246"/>
      <c r="I17" s="248"/>
      <c r="J17" s="248"/>
      <c r="K17" s="248"/>
      <c r="L17" s="251"/>
      <c r="M17" s="254">
        <v>5600000</v>
      </c>
      <c r="N17" s="254">
        <v>5600000</v>
      </c>
      <c r="O17" s="256">
        <v>0</v>
      </c>
      <c r="P17" s="256">
        <v>0</v>
      </c>
      <c r="Q17" s="256">
        <v>0</v>
      </c>
      <c r="R17" s="249"/>
      <c r="S17" s="249"/>
      <c r="T17" s="251"/>
      <c r="U17" s="251"/>
    </row>
    <row r="18" spans="1:21" s="255" customFormat="1" ht="54.75" customHeight="1">
      <c r="A18" s="243"/>
      <c r="B18" s="243"/>
      <c r="C18" s="243"/>
      <c r="D18" s="243"/>
      <c r="E18" s="243">
        <v>219</v>
      </c>
      <c r="F18" s="189" t="s">
        <v>261</v>
      </c>
      <c r="G18" s="183" t="s">
        <v>262</v>
      </c>
      <c r="H18" s="252">
        <v>70</v>
      </c>
      <c r="I18" s="252">
        <v>70</v>
      </c>
      <c r="J18" s="252">
        <v>0</v>
      </c>
      <c r="K18" s="253">
        <f>+J18/H18</f>
        <v>0</v>
      </c>
      <c r="L18" s="253">
        <f>+J18/I18</f>
        <v>0</v>
      </c>
      <c r="M18" s="254">
        <v>5600000</v>
      </c>
      <c r="N18" s="254">
        <v>5600000</v>
      </c>
      <c r="O18" s="256">
        <v>0</v>
      </c>
      <c r="P18" s="256">
        <v>0</v>
      </c>
      <c r="Q18" s="256">
        <v>0</v>
      </c>
      <c r="R18" s="253">
        <f>+O18/M18</f>
        <v>0</v>
      </c>
      <c r="S18" s="253">
        <f>+O18/N18</f>
        <v>0</v>
      </c>
      <c r="T18" s="253">
        <f>+P18/M18</f>
        <v>0</v>
      </c>
      <c r="U18" s="253">
        <f>+P18/N18</f>
        <v>0</v>
      </c>
    </row>
    <row r="19" spans="1:21" s="88" customFormat="1" ht="15" customHeight="1">
      <c r="A19" s="89"/>
      <c r="B19" s="89"/>
      <c r="C19" s="89"/>
      <c r="D19" s="89"/>
      <c r="E19" s="89"/>
      <c r="F19" s="89"/>
      <c r="G19" s="89"/>
      <c r="H19" s="89"/>
      <c r="I19" s="90"/>
      <c r="J19" s="90"/>
      <c r="K19" s="90"/>
      <c r="L19" s="90"/>
      <c r="M19" s="90"/>
      <c r="N19" s="91"/>
      <c r="O19" s="91"/>
      <c r="P19" s="91"/>
      <c r="Q19" s="91"/>
      <c r="R19" s="91"/>
      <c r="S19" s="91"/>
      <c r="T19" s="89"/>
      <c r="U19" s="92"/>
    </row>
    <row r="20" spans="1:21" s="88" customFormat="1" ht="15" customHeight="1">
      <c r="A20" s="89"/>
      <c r="B20" s="89"/>
      <c r="C20" s="89"/>
      <c r="D20" s="89"/>
      <c r="E20" s="89"/>
      <c r="F20" s="89"/>
      <c r="G20" s="89"/>
      <c r="H20" s="89"/>
      <c r="I20" s="90"/>
      <c r="J20" s="90"/>
      <c r="K20" s="90"/>
      <c r="L20" s="90"/>
      <c r="M20" s="90"/>
      <c r="N20" s="91"/>
      <c r="O20" s="91"/>
      <c r="P20" s="91"/>
      <c r="Q20" s="91"/>
      <c r="R20" s="91"/>
      <c r="S20" s="91"/>
      <c r="T20" s="89"/>
      <c r="U20" s="92"/>
    </row>
    <row r="21" spans="1:21" s="88" customFormat="1" ht="15" customHeight="1">
      <c r="A21" s="89"/>
      <c r="B21" s="89"/>
      <c r="C21" s="89"/>
      <c r="D21" s="89"/>
      <c r="E21" s="89"/>
      <c r="F21" s="86" t="s">
        <v>121</v>
      </c>
      <c r="G21" s="89"/>
      <c r="H21" s="89"/>
      <c r="I21" s="90"/>
      <c r="J21" s="90"/>
      <c r="K21" s="90"/>
      <c r="L21" s="90"/>
      <c r="M21" s="254">
        <f>+M9+M14</f>
        <v>26382031</v>
      </c>
      <c r="N21" s="254">
        <f>+N9+N14</f>
        <v>26382031</v>
      </c>
      <c r="O21" s="254">
        <f>+O9+O14</f>
        <v>0</v>
      </c>
      <c r="P21" s="254">
        <f>+P9+P14</f>
        <v>0</v>
      </c>
      <c r="Q21" s="254">
        <f>+Q9+Q14</f>
        <v>0</v>
      </c>
      <c r="R21" s="91"/>
      <c r="S21" s="91"/>
      <c r="T21" s="89"/>
      <c r="U21" s="92"/>
    </row>
    <row r="22" spans="1:21" s="88" customFormat="1" ht="15" customHeight="1">
      <c r="A22" s="93"/>
      <c r="B22" s="93"/>
      <c r="C22" s="93"/>
      <c r="D22" s="93"/>
      <c r="E22" s="93"/>
      <c r="F22" s="93"/>
      <c r="G22" s="93"/>
      <c r="H22" s="93"/>
      <c r="I22" s="94"/>
      <c r="J22" s="94"/>
      <c r="K22" s="94"/>
      <c r="L22" s="94"/>
      <c r="M22" s="94"/>
      <c r="N22" s="95"/>
      <c r="O22" s="95"/>
      <c r="P22" s="95"/>
      <c r="Q22" s="95"/>
      <c r="R22" s="95"/>
      <c r="S22" s="95"/>
      <c r="T22" s="93"/>
      <c r="U22" s="96"/>
    </row>
    <row r="23" spans="1:21">
      <c r="A23" s="39"/>
      <c r="B23" s="81"/>
      <c r="C23" s="39"/>
      <c r="D23" s="39"/>
      <c r="F23" s="39"/>
    </row>
    <row r="24" spans="1:21">
      <c r="B24" s="40"/>
      <c r="C24" s="41"/>
      <c r="D24" s="41"/>
      <c r="N24" s="42"/>
      <c r="O24" s="42"/>
    </row>
    <row r="25" spans="1:21">
      <c r="B25" s="43"/>
      <c r="C25" s="43"/>
      <c r="D25" s="43"/>
      <c r="N25" s="44"/>
      <c r="O25"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dimension ref="A1:U24"/>
  <sheetViews>
    <sheetView showGridLines="0" zoomScaleSheetLayoutView="70" workbookViewId="0">
      <selection activeCell="K16" sqref="K16"/>
    </sheetView>
  </sheetViews>
  <sheetFormatPr baseColWidth="10" defaultColWidth="11.42578125" defaultRowHeight="13.5"/>
  <cols>
    <col min="1" max="1" width="3.85546875" style="38" customWidth="1"/>
    <col min="2" max="4" width="3.140625" style="38" customWidth="1"/>
    <col min="5" max="5" width="4" style="38" customWidth="1"/>
    <col min="6" max="6" width="30.5703125" style="38" customWidth="1"/>
    <col min="7" max="7" width="9.140625" style="38" customWidth="1"/>
    <col min="8" max="10" width="12.7109375" style="38" customWidth="1"/>
    <col min="11" max="12" width="6.7109375" style="38" customWidth="1"/>
    <col min="13" max="13" width="16.85546875" style="38" customWidth="1"/>
    <col min="14" max="14" width="18.140625" style="38" customWidth="1"/>
    <col min="15" max="15" width="11.7109375" style="38" customWidth="1"/>
    <col min="16" max="17" width="12.7109375" style="38" customWidth="1"/>
    <col min="18" max="21" width="6.7109375" style="38" customWidth="1"/>
    <col min="22" max="16384" width="11.42578125" style="38"/>
  </cols>
  <sheetData>
    <row r="1" spans="1:21" ht="25.15" customHeight="1">
      <c r="A1" s="379" t="s">
        <v>96</v>
      </c>
      <c r="B1" s="380"/>
      <c r="C1" s="380"/>
      <c r="D1" s="380"/>
      <c r="E1" s="380"/>
      <c r="F1" s="380"/>
      <c r="G1" s="380"/>
      <c r="H1" s="380"/>
      <c r="I1" s="380"/>
      <c r="J1" s="380"/>
      <c r="K1" s="380"/>
      <c r="L1" s="380"/>
      <c r="M1" s="380"/>
      <c r="N1" s="380"/>
      <c r="O1" s="380"/>
      <c r="P1" s="380"/>
      <c r="Q1" s="380"/>
      <c r="R1" s="380"/>
      <c r="S1" s="380"/>
      <c r="T1" s="380"/>
      <c r="U1" s="381"/>
    </row>
    <row r="2" spans="1:21" ht="25.15" customHeight="1">
      <c r="A2" s="382" t="s">
        <v>600</v>
      </c>
      <c r="B2" s="383"/>
      <c r="C2" s="383"/>
      <c r="D2" s="383"/>
      <c r="E2" s="383"/>
      <c r="F2" s="383"/>
      <c r="G2" s="383"/>
      <c r="H2" s="383"/>
      <c r="I2" s="383"/>
      <c r="J2" s="383"/>
      <c r="K2" s="383"/>
      <c r="L2" s="383"/>
      <c r="M2" s="383"/>
      <c r="N2" s="383"/>
      <c r="O2" s="383"/>
      <c r="P2" s="383"/>
      <c r="Q2" s="383"/>
      <c r="R2" s="383"/>
      <c r="S2" s="383"/>
      <c r="T2" s="383"/>
      <c r="U2" s="384"/>
    </row>
    <row r="3" spans="1:21" ht="6" customHeight="1">
      <c r="U3" s="105"/>
    </row>
    <row r="4" spans="1:21" ht="20.100000000000001" customHeight="1">
      <c r="A4" s="360" t="s">
        <v>163</v>
      </c>
      <c r="B4" s="388"/>
      <c r="C4" s="388"/>
      <c r="D4" s="388"/>
      <c r="E4" s="388"/>
      <c r="F4" s="388"/>
      <c r="G4" s="388"/>
      <c r="H4" s="388"/>
      <c r="I4" s="388"/>
      <c r="J4" s="388"/>
      <c r="K4" s="388"/>
      <c r="L4" s="388"/>
      <c r="M4" s="388"/>
      <c r="N4" s="388"/>
      <c r="O4" s="388"/>
      <c r="P4" s="388"/>
      <c r="Q4" s="388"/>
      <c r="R4" s="388"/>
      <c r="S4" s="388"/>
      <c r="T4" s="388"/>
      <c r="U4" s="389"/>
    </row>
    <row r="5" spans="1:21" ht="20.100000000000001" customHeight="1">
      <c r="A5" s="390" t="s">
        <v>164</v>
      </c>
      <c r="B5" s="391"/>
      <c r="C5" s="391"/>
      <c r="D5" s="391"/>
      <c r="E5" s="391"/>
      <c r="F5" s="391"/>
      <c r="G5" s="391"/>
      <c r="H5" s="391"/>
      <c r="I5" s="391"/>
      <c r="J5" s="391"/>
      <c r="K5" s="391"/>
      <c r="L5" s="391"/>
      <c r="M5" s="391"/>
      <c r="N5" s="391"/>
      <c r="O5" s="391"/>
      <c r="P5" s="391"/>
      <c r="Q5" s="391"/>
      <c r="R5" s="391"/>
      <c r="S5" s="391"/>
      <c r="T5" s="391"/>
      <c r="U5" s="392"/>
    </row>
    <row r="6" spans="1:21" ht="15" customHeight="1">
      <c r="A6" s="393" t="s">
        <v>92</v>
      </c>
      <c r="B6" s="385" t="s">
        <v>42</v>
      </c>
      <c r="C6" s="385" t="s">
        <v>39</v>
      </c>
      <c r="D6" s="385" t="s">
        <v>40</v>
      </c>
      <c r="E6" s="385" t="s">
        <v>10</v>
      </c>
      <c r="F6" s="385" t="s">
        <v>11</v>
      </c>
      <c r="G6" s="385" t="s">
        <v>25</v>
      </c>
      <c r="H6" s="118" t="s">
        <v>13</v>
      </c>
      <c r="I6" s="118"/>
      <c r="J6" s="118"/>
      <c r="K6" s="118"/>
      <c r="L6" s="118"/>
      <c r="M6" s="118"/>
      <c r="N6" s="118"/>
      <c r="O6" s="118"/>
      <c r="P6" s="118"/>
      <c r="Q6" s="118"/>
      <c r="R6" s="118"/>
      <c r="S6" s="118"/>
      <c r="T6" s="118"/>
      <c r="U6" s="119"/>
    </row>
    <row r="7" spans="1:21" ht="15" customHeight="1">
      <c r="A7" s="394"/>
      <c r="B7" s="386"/>
      <c r="C7" s="386"/>
      <c r="D7" s="386"/>
      <c r="E7" s="386"/>
      <c r="F7" s="386"/>
      <c r="G7" s="386"/>
      <c r="H7" s="396" t="s">
        <v>12</v>
      </c>
      <c r="I7" s="397"/>
      <c r="J7" s="398"/>
      <c r="K7" s="399" t="s">
        <v>46</v>
      </c>
      <c r="L7" s="400"/>
      <c r="M7" s="396" t="s">
        <v>104</v>
      </c>
      <c r="N7" s="397"/>
      <c r="O7" s="397"/>
      <c r="P7" s="397"/>
      <c r="Q7" s="398"/>
      <c r="R7" s="404" t="s">
        <v>46</v>
      </c>
      <c r="S7" s="405"/>
      <c r="T7" s="405"/>
      <c r="U7" s="406"/>
    </row>
    <row r="8" spans="1:21" ht="33" customHeight="1">
      <c r="A8" s="395"/>
      <c r="B8" s="387"/>
      <c r="C8" s="387"/>
      <c r="D8" s="387"/>
      <c r="E8" s="387"/>
      <c r="F8" s="387"/>
      <c r="G8" s="387"/>
      <c r="H8" s="120" t="s">
        <v>136</v>
      </c>
      <c r="I8" s="120" t="s">
        <v>144</v>
      </c>
      <c r="J8" s="120" t="s">
        <v>45</v>
      </c>
      <c r="K8" s="121" t="s">
        <v>47</v>
      </c>
      <c r="L8" s="121" t="s">
        <v>48</v>
      </c>
      <c r="M8" s="120" t="s">
        <v>131</v>
      </c>
      <c r="N8" s="120" t="s">
        <v>130</v>
      </c>
      <c r="O8" s="120" t="s">
        <v>49</v>
      </c>
      <c r="P8" s="120" t="s">
        <v>50</v>
      </c>
      <c r="Q8" s="120" t="s">
        <v>120</v>
      </c>
      <c r="R8" s="121" t="s">
        <v>122</v>
      </c>
      <c r="S8" s="121" t="s">
        <v>123</v>
      </c>
      <c r="T8" s="121" t="s">
        <v>124</v>
      </c>
      <c r="U8" s="121" t="s">
        <v>125</v>
      </c>
    </row>
    <row r="9" spans="1:21" s="88" customFormat="1" ht="44.25" customHeight="1">
      <c r="A9" s="182">
        <v>1</v>
      </c>
      <c r="B9" s="182"/>
      <c r="C9" s="182"/>
      <c r="D9" s="182"/>
      <c r="E9" s="182"/>
      <c r="F9" s="189" t="s">
        <v>187</v>
      </c>
      <c r="G9" s="189"/>
      <c r="H9" s="244"/>
      <c r="I9" s="244"/>
      <c r="J9" s="244"/>
      <c r="K9" s="244"/>
      <c r="L9" s="244"/>
      <c r="M9" s="254">
        <v>9501271</v>
      </c>
      <c r="N9" s="254">
        <v>9501271</v>
      </c>
      <c r="O9" s="256">
        <v>0</v>
      </c>
      <c r="P9" s="256">
        <v>0</v>
      </c>
      <c r="Q9" s="256">
        <v>0</v>
      </c>
      <c r="R9" s="87"/>
      <c r="S9" s="87"/>
      <c r="T9" s="87"/>
      <c r="U9" s="87"/>
    </row>
    <row r="10" spans="1:21" s="88" customFormat="1" ht="30.75" customHeight="1">
      <c r="A10" s="182"/>
      <c r="B10" s="182">
        <v>2</v>
      </c>
      <c r="C10" s="182"/>
      <c r="D10" s="182"/>
      <c r="E10" s="182"/>
      <c r="F10" s="189" t="s">
        <v>193</v>
      </c>
      <c r="G10" s="189"/>
      <c r="H10" s="244"/>
      <c r="I10" s="244"/>
      <c r="J10" s="244"/>
      <c r="K10" s="244"/>
      <c r="L10" s="244"/>
      <c r="M10" s="254">
        <v>9501271</v>
      </c>
      <c r="N10" s="254">
        <v>9501271</v>
      </c>
      <c r="O10" s="256">
        <v>0</v>
      </c>
      <c r="P10" s="256">
        <v>0</v>
      </c>
      <c r="Q10" s="256">
        <v>0</v>
      </c>
      <c r="R10" s="87"/>
      <c r="S10" s="87"/>
      <c r="T10" s="87"/>
      <c r="U10" s="87"/>
    </row>
    <row r="11" spans="1:21" s="88" customFormat="1" ht="34.5" customHeight="1">
      <c r="A11" s="221"/>
      <c r="B11" s="218"/>
      <c r="C11" s="252">
        <v>6</v>
      </c>
      <c r="D11" s="252"/>
      <c r="E11" s="252"/>
      <c r="F11" s="189" t="s">
        <v>214</v>
      </c>
      <c r="G11" s="246"/>
      <c r="H11" s="246"/>
      <c r="I11" s="247"/>
      <c r="J11" s="247"/>
      <c r="K11" s="247"/>
      <c r="L11" s="248"/>
      <c r="M11" s="254">
        <v>9501271</v>
      </c>
      <c r="N11" s="254">
        <v>9501271</v>
      </c>
      <c r="O11" s="256">
        <v>0</v>
      </c>
      <c r="P11" s="256">
        <v>0</v>
      </c>
      <c r="Q11" s="256">
        <v>0</v>
      </c>
      <c r="R11" s="91"/>
      <c r="S11" s="91"/>
      <c r="T11" s="89"/>
      <c r="U11" s="92"/>
    </row>
    <row r="12" spans="1:21" s="88" customFormat="1" ht="39.75" customHeight="1">
      <c r="A12" s="221"/>
      <c r="B12" s="218"/>
      <c r="C12" s="257"/>
      <c r="D12" s="252">
        <v>9</v>
      </c>
      <c r="E12" s="252"/>
      <c r="F12" s="189" t="s">
        <v>300</v>
      </c>
      <c r="G12" s="246"/>
      <c r="H12" s="246"/>
      <c r="I12" s="248"/>
      <c r="J12" s="248"/>
      <c r="K12" s="248"/>
      <c r="L12" s="251"/>
      <c r="M12" s="254">
        <v>9501271</v>
      </c>
      <c r="N12" s="254">
        <v>9501271</v>
      </c>
      <c r="O12" s="256">
        <v>0</v>
      </c>
      <c r="P12" s="256">
        <v>0</v>
      </c>
      <c r="Q12" s="256">
        <v>0</v>
      </c>
      <c r="R12" s="91"/>
      <c r="S12" s="91"/>
      <c r="T12" s="92"/>
      <c r="U12" s="92"/>
    </row>
    <row r="13" spans="1:21" s="88" customFormat="1" ht="56.25" customHeight="1">
      <c r="A13" s="221"/>
      <c r="B13" s="221"/>
      <c r="C13" s="258"/>
      <c r="D13" s="257"/>
      <c r="E13" s="252">
        <v>227</v>
      </c>
      <c r="F13" s="189" t="s">
        <v>219</v>
      </c>
      <c r="G13" s="183" t="s">
        <v>205</v>
      </c>
      <c r="H13" s="252">
        <v>0</v>
      </c>
      <c r="I13" s="252">
        <v>0</v>
      </c>
      <c r="J13" s="252">
        <v>0</v>
      </c>
      <c r="K13" s="253">
        <v>0</v>
      </c>
      <c r="L13" s="253">
        <v>0</v>
      </c>
      <c r="M13" s="254">
        <v>9501271</v>
      </c>
      <c r="N13" s="254">
        <v>9501271</v>
      </c>
      <c r="O13" s="256">
        <v>0</v>
      </c>
      <c r="P13" s="256">
        <v>0</v>
      </c>
      <c r="Q13" s="256">
        <v>0</v>
      </c>
      <c r="R13" s="253">
        <f>+O13/M13</f>
        <v>0</v>
      </c>
      <c r="S13" s="253">
        <f>+O13/N13</f>
        <v>0</v>
      </c>
      <c r="T13" s="253">
        <f>+P13/M13</f>
        <v>0</v>
      </c>
      <c r="U13" s="253">
        <f>+P13/N13</f>
        <v>0</v>
      </c>
    </row>
    <row r="14" spans="1:21" s="88" customFormat="1" ht="47.25" customHeight="1">
      <c r="A14" s="182">
        <v>4</v>
      </c>
      <c r="B14" s="182"/>
      <c r="C14" s="182"/>
      <c r="D14" s="182"/>
      <c r="E14" s="182"/>
      <c r="F14" s="189" t="s">
        <v>245</v>
      </c>
      <c r="G14" s="189"/>
      <c r="H14" s="244"/>
      <c r="I14" s="244"/>
      <c r="J14" s="244"/>
      <c r="K14" s="244"/>
      <c r="L14" s="244"/>
      <c r="M14" s="254">
        <v>9287815</v>
      </c>
      <c r="N14" s="254">
        <v>9287815</v>
      </c>
      <c r="O14" s="256">
        <v>0</v>
      </c>
      <c r="P14" s="256">
        <v>0</v>
      </c>
      <c r="Q14" s="256">
        <v>0</v>
      </c>
      <c r="R14" s="87"/>
      <c r="S14" s="87"/>
      <c r="T14" s="87"/>
      <c r="U14" s="87"/>
    </row>
    <row r="15" spans="1:21" s="88" customFormat="1" ht="24.75" customHeight="1">
      <c r="A15" s="182"/>
      <c r="B15" s="182">
        <v>2</v>
      </c>
      <c r="C15" s="182"/>
      <c r="D15" s="182"/>
      <c r="E15" s="182"/>
      <c r="F15" s="189" t="s">
        <v>193</v>
      </c>
      <c r="G15" s="189"/>
      <c r="H15" s="244"/>
      <c r="I15" s="244"/>
      <c r="J15" s="244"/>
      <c r="K15" s="244"/>
      <c r="L15" s="244"/>
      <c r="M15" s="254">
        <v>9287815</v>
      </c>
      <c r="N15" s="254">
        <v>9287815</v>
      </c>
      <c r="O15" s="256">
        <v>0</v>
      </c>
      <c r="P15" s="256">
        <v>0</v>
      </c>
      <c r="Q15" s="256">
        <v>0</v>
      </c>
      <c r="R15" s="87"/>
      <c r="S15" s="87"/>
      <c r="T15" s="87"/>
      <c r="U15" s="87"/>
    </row>
    <row r="16" spans="1:21" s="88" customFormat="1" ht="33.75" customHeight="1">
      <c r="A16" s="221"/>
      <c r="B16" s="218"/>
      <c r="C16" s="252">
        <v>2</v>
      </c>
      <c r="D16" s="252"/>
      <c r="E16" s="252"/>
      <c r="F16" s="189" t="s">
        <v>194</v>
      </c>
      <c r="G16" s="246"/>
      <c r="H16" s="246"/>
      <c r="I16" s="247"/>
      <c r="J16" s="247"/>
      <c r="K16" s="247"/>
      <c r="L16" s="248"/>
      <c r="M16" s="254">
        <v>9287815</v>
      </c>
      <c r="N16" s="254">
        <v>9287815</v>
      </c>
      <c r="O16" s="256">
        <v>0</v>
      </c>
      <c r="P16" s="256">
        <v>0</v>
      </c>
      <c r="Q16" s="256">
        <v>0</v>
      </c>
      <c r="R16" s="91"/>
      <c r="S16" s="91"/>
      <c r="T16" s="89"/>
      <c r="U16" s="92"/>
    </row>
    <row r="17" spans="1:21" s="88" customFormat="1" ht="27" customHeight="1">
      <c r="A17" s="221"/>
      <c r="B17" s="218"/>
      <c r="C17" s="257"/>
      <c r="D17" s="252">
        <v>1</v>
      </c>
      <c r="E17" s="252"/>
      <c r="F17" s="189" t="s">
        <v>255</v>
      </c>
      <c r="G17" s="246"/>
      <c r="H17" s="246"/>
      <c r="I17" s="248"/>
      <c r="J17" s="248"/>
      <c r="K17" s="248"/>
      <c r="L17" s="251"/>
      <c r="M17" s="254">
        <v>9287815</v>
      </c>
      <c r="N17" s="254">
        <v>9287815</v>
      </c>
      <c r="O17" s="256">
        <v>0</v>
      </c>
      <c r="P17" s="256">
        <v>0</v>
      </c>
      <c r="Q17" s="256">
        <v>0</v>
      </c>
      <c r="R17" s="91"/>
      <c r="S17" s="91"/>
      <c r="T17" s="92"/>
      <c r="U17" s="92"/>
    </row>
    <row r="18" spans="1:21" s="88" customFormat="1" ht="40.5" customHeight="1">
      <c r="A18" s="221"/>
      <c r="B18" s="221"/>
      <c r="C18" s="221"/>
      <c r="D18" s="218"/>
      <c r="E18" s="219">
        <v>219</v>
      </c>
      <c r="F18" s="189" t="s">
        <v>261</v>
      </c>
      <c r="G18" s="183" t="s">
        <v>262</v>
      </c>
      <c r="H18" s="252">
        <v>70</v>
      </c>
      <c r="I18" s="252">
        <v>0</v>
      </c>
      <c r="J18" s="252">
        <v>0</v>
      </c>
      <c r="K18" s="253">
        <v>0</v>
      </c>
      <c r="L18" s="253">
        <v>0</v>
      </c>
      <c r="M18" s="254">
        <v>9287815</v>
      </c>
      <c r="N18" s="254">
        <v>9287815</v>
      </c>
      <c r="O18" s="256">
        <v>0</v>
      </c>
      <c r="P18" s="256">
        <v>0</v>
      </c>
      <c r="Q18" s="256">
        <v>0</v>
      </c>
      <c r="R18" s="253">
        <f>+O18/M18</f>
        <v>0</v>
      </c>
      <c r="S18" s="253">
        <f>+O18/N18</f>
        <v>0</v>
      </c>
      <c r="T18" s="253">
        <f>+P18/M18</f>
        <v>0</v>
      </c>
      <c r="U18" s="253">
        <f>+P18/N18</f>
        <v>0</v>
      </c>
    </row>
    <row r="19" spans="1:21" s="88" customFormat="1" ht="15" customHeight="1">
      <c r="A19" s="89"/>
      <c r="B19" s="89"/>
      <c r="C19" s="89"/>
      <c r="D19" s="89"/>
      <c r="E19" s="89"/>
      <c r="F19" s="89"/>
      <c r="G19" s="89"/>
      <c r="H19" s="89"/>
      <c r="I19" s="90"/>
      <c r="J19" s="90"/>
      <c r="K19" s="90"/>
      <c r="L19" s="90"/>
      <c r="M19" s="90"/>
      <c r="N19" s="91"/>
      <c r="O19" s="91"/>
      <c r="P19" s="91"/>
      <c r="Q19" s="91"/>
      <c r="R19" s="91"/>
      <c r="S19" s="91"/>
      <c r="T19" s="89"/>
      <c r="U19" s="92"/>
    </row>
    <row r="20" spans="1:21" s="88" customFormat="1" ht="15" customHeight="1">
      <c r="A20" s="89"/>
      <c r="B20" s="89"/>
      <c r="C20" s="89"/>
      <c r="D20" s="89"/>
      <c r="E20" s="89"/>
      <c r="F20" s="86" t="s">
        <v>121</v>
      </c>
      <c r="G20" s="89"/>
      <c r="H20" s="89"/>
      <c r="I20" s="90"/>
      <c r="J20" s="90"/>
      <c r="K20" s="90"/>
      <c r="L20" s="90"/>
      <c r="M20" s="254">
        <f>+M9+M14</f>
        <v>18789086</v>
      </c>
      <c r="N20" s="254">
        <f>+N9+N14</f>
        <v>18789086</v>
      </c>
      <c r="O20" s="256">
        <f>+O9+O14</f>
        <v>0</v>
      </c>
      <c r="P20" s="256">
        <f>+P9+P14</f>
        <v>0</v>
      </c>
      <c r="Q20" s="256">
        <f>+Q9+Q14</f>
        <v>0</v>
      </c>
      <c r="R20" s="91"/>
      <c r="S20" s="91"/>
      <c r="T20" s="89"/>
      <c r="U20" s="92"/>
    </row>
    <row r="21" spans="1:21" s="88" customFormat="1" ht="15" customHeight="1">
      <c r="A21" s="93"/>
      <c r="B21" s="93"/>
      <c r="C21" s="93"/>
      <c r="D21" s="93"/>
      <c r="E21" s="93"/>
      <c r="F21" s="93"/>
      <c r="G21" s="93"/>
      <c r="H21" s="93"/>
      <c r="I21" s="94"/>
      <c r="J21" s="94"/>
      <c r="K21" s="94"/>
      <c r="L21" s="94"/>
      <c r="M21" s="94"/>
      <c r="N21" s="95"/>
      <c r="O21" s="95"/>
      <c r="P21" s="95"/>
      <c r="Q21" s="95"/>
      <c r="R21" s="95"/>
      <c r="S21" s="95"/>
      <c r="T21" s="93"/>
      <c r="U21" s="96"/>
    </row>
    <row r="22" spans="1:21">
      <c r="A22" s="39"/>
      <c r="B22" s="81"/>
      <c r="C22" s="39"/>
      <c r="D22" s="39"/>
      <c r="F22" s="39"/>
    </row>
    <row r="23" spans="1:21">
      <c r="B23" s="40"/>
      <c r="C23" s="41"/>
      <c r="D23" s="41"/>
      <c r="N23" s="42"/>
      <c r="O23" s="42"/>
    </row>
    <row r="24" spans="1:21">
      <c r="B24" s="43"/>
      <c r="C24" s="43"/>
      <c r="D24" s="43"/>
      <c r="N24" s="44"/>
      <c r="O24"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dimension ref="A1:T14"/>
  <sheetViews>
    <sheetView showGridLines="0" zoomScaleSheetLayoutView="70" workbookViewId="0">
      <selection activeCell="C14" sqref="C14"/>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357" t="s">
        <v>97</v>
      </c>
      <c r="B1" s="358"/>
      <c r="C1" s="359"/>
    </row>
    <row r="2" spans="1:20" ht="6" customHeight="1">
      <c r="C2" s="82"/>
    </row>
    <row r="3" spans="1:20" s="82" customFormat="1" ht="20.100000000000001" customHeight="1">
      <c r="A3" s="360" t="s">
        <v>163</v>
      </c>
      <c r="B3" s="361"/>
      <c r="C3" s="362"/>
      <c r="D3" s="83"/>
      <c r="E3" s="83"/>
      <c r="F3" s="83"/>
      <c r="G3" s="83"/>
      <c r="H3" s="83"/>
      <c r="I3" s="83"/>
      <c r="J3" s="83"/>
      <c r="K3" s="83"/>
      <c r="L3" s="83"/>
      <c r="M3" s="83"/>
      <c r="N3" s="83"/>
      <c r="O3" s="83"/>
      <c r="P3" s="83"/>
      <c r="Q3" s="83"/>
      <c r="R3" s="83"/>
      <c r="S3" s="83"/>
      <c r="T3" s="83"/>
    </row>
    <row r="4" spans="1:20" s="82" customFormat="1" ht="20.100000000000001" customHeight="1">
      <c r="A4" s="360" t="s">
        <v>164</v>
      </c>
      <c r="B4" s="361"/>
      <c r="C4" s="362"/>
      <c r="D4" s="83"/>
      <c r="E4" s="83"/>
      <c r="F4" s="83"/>
      <c r="G4" s="83"/>
      <c r="H4" s="83"/>
      <c r="I4" s="83"/>
      <c r="J4" s="83"/>
      <c r="K4" s="83"/>
      <c r="L4" s="83"/>
      <c r="M4" s="83"/>
      <c r="N4" s="83"/>
      <c r="O4" s="83"/>
      <c r="P4" s="83"/>
      <c r="Q4" s="83"/>
      <c r="R4" s="83"/>
      <c r="S4" s="83"/>
      <c r="T4" s="83"/>
    </row>
    <row r="5" spans="1:20" s="82" customFormat="1" ht="42.75" customHeight="1">
      <c r="A5" s="360" t="s">
        <v>301</v>
      </c>
      <c r="B5" s="361"/>
      <c r="C5" s="362"/>
      <c r="D5" s="83"/>
      <c r="E5" s="83"/>
      <c r="F5" s="83"/>
      <c r="G5" s="83"/>
      <c r="H5" s="83"/>
      <c r="I5" s="83"/>
      <c r="J5" s="83"/>
      <c r="K5" s="83"/>
      <c r="L5" s="83"/>
      <c r="M5" s="83"/>
      <c r="N5" s="83"/>
      <c r="O5" s="83"/>
      <c r="P5" s="83"/>
      <c r="Q5" s="83"/>
      <c r="R5" s="83"/>
      <c r="S5" s="83"/>
      <c r="T5" s="83"/>
    </row>
    <row r="6" spans="1:20" ht="30" customHeight="1">
      <c r="A6" s="407" t="s">
        <v>99</v>
      </c>
      <c r="B6" s="408"/>
      <c r="C6" s="409"/>
    </row>
    <row r="7" spans="1:20" s="66" customFormat="1" ht="15" customHeight="1">
      <c r="A7" s="97"/>
      <c r="B7" s="80"/>
      <c r="C7" s="84"/>
    </row>
    <row r="8" spans="1:20" s="66" customFormat="1" ht="33.75" customHeight="1">
      <c r="A8" s="410" t="s">
        <v>302</v>
      </c>
      <c r="B8" s="411"/>
      <c r="C8" s="412"/>
    </row>
    <row r="9" spans="1:20" s="66" customFormat="1" ht="70.5" customHeight="1">
      <c r="A9" s="410" t="s">
        <v>303</v>
      </c>
      <c r="B9" s="411"/>
      <c r="C9" s="412"/>
    </row>
    <row r="10" spans="1:20" s="66" customFormat="1" ht="15" customHeight="1">
      <c r="A10" s="413"/>
      <c r="B10" s="414"/>
      <c r="C10" s="415"/>
    </row>
    <row r="11" spans="1:20" s="66" customFormat="1" ht="15" customHeight="1">
      <c r="A11" s="416"/>
      <c r="B11" s="417"/>
      <c r="C11" s="418"/>
    </row>
    <row r="13" spans="1:20">
      <c r="A13" s="36"/>
      <c r="B13" s="36"/>
      <c r="C13" s="7"/>
    </row>
    <row r="14" spans="1:20">
      <c r="A14" s="37"/>
      <c r="B14" s="37"/>
      <c r="C14" s="10"/>
    </row>
  </sheetData>
  <mergeCells count="9">
    <mergeCell ref="A9:C9"/>
    <mergeCell ref="A10:C10"/>
    <mergeCell ref="A11:C11"/>
    <mergeCell ref="A4:C4"/>
    <mergeCell ref="A1:C1"/>
    <mergeCell ref="A3:C3"/>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25</vt:i4>
      </vt:variant>
    </vt:vector>
  </HeadingPairs>
  <TitlesOfParts>
    <vt:vector size="48" baseType="lpstr">
      <vt:lpstr>Caratula</vt:lpstr>
      <vt:lpstr>ECG-1</vt:lpstr>
      <vt:lpstr>ECG-2</vt:lpstr>
      <vt:lpstr>APP-1</vt:lpstr>
      <vt:lpstr>APP-2</vt:lpstr>
      <vt:lpstr>APP-3_1</vt:lpstr>
      <vt:lpstr>APP-3_2</vt:lpstr>
      <vt:lpstr>APP-3_3</vt:lpstr>
      <vt:lpstr>ARF_1</vt:lpstr>
      <vt:lpstr>ARF_2</vt:lpstr>
      <vt:lpstr>ARF_3</vt:lpstr>
      <vt:lpstr>AR 1</vt:lpstr>
      <vt:lpstr>AR 2</vt:lpstr>
      <vt:lpstr>AR 3</vt:lpstr>
      <vt:lpstr>AR 4</vt:lpstr>
      <vt:lpstr>IPP</vt:lpstr>
      <vt:lpstr>EAP</vt:lpstr>
      <vt:lpstr>ADS-1</vt:lpstr>
      <vt:lpstr>ADS-2</vt:lpstr>
      <vt:lpstr>SAP</vt:lpstr>
      <vt:lpstr>FIC</vt:lpstr>
      <vt:lpstr>AUR</vt:lpstr>
      <vt:lpstr>PPD</vt:lpstr>
      <vt:lpstr>'APP-3_1'!Área_de_impresión</vt:lpstr>
      <vt:lpstr>'APP-3_2'!Área_de_impresión</vt:lpstr>
      <vt:lpstr>'APP-3_3'!Área_de_impresión</vt:lpstr>
      <vt:lpstr>'ADS-1'!Títulos_a_imprimir</vt:lpstr>
      <vt:lpstr>'ADS-2'!Títulos_a_imprimir</vt:lpstr>
      <vt:lpstr>'APP-1'!Títulos_a_imprimir</vt:lpstr>
      <vt:lpstr>'APP-2'!Títulos_a_imprimir</vt:lpstr>
      <vt:lpstr>'APP-3_1'!Títulos_a_imprimir</vt:lpstr>
      <vt:lpstr>'APP-3_2'!Títulos_a_imprimir</vt:lpstr>
      <vt:lpstr>'APP-3_3'!Títulos_a_imprimir</vt:lpstr>
      <vt:lpstr>'AR 1'!Títulos_a_imprimir</vt:lpstr>
      <vt:lpstr>'AR 2'!Títulos_a_imprimir</vt:lpstr>
      <vt:lpstr>'AR 3'!Títulos_a_imprimir</vt:lpstr>
      <vt:lpstr>'AR 4'!Títulos_a_imprimir</vt:lpstr>
      <vt:lpstr>ARF_1!Títulos_a_imprimir</vt:lpstr>
      <vt:lpstr>ARF_2!Títulos_a_imprimir</vt:lpstr>
      <vt:lpstr>ARF_3!Títulos_a_imprimir</vt:lpstr>
      <vt:lpstr>AUR!Títulos_a_imprimir</vt:lpstr>
      <vt:lpstr>EAP!Títulos_a_imprimir</vt:lpstr>
      <vt:lpstr>'ECG-1'!Títulos_a_imprimir</vt:lpstr>
      <vt:lpstr>'ECG-2'!Títulos_a_imprimir</vt:lpstr>
      <vt:lpstr>FIC!Títulos_a_imprimir</vt:lpstr>
      <vt:lpstr>IPP!Títulos_a_imprimir</vt:lpstr>
      <vt:lpstr>PPD!Títulos_a_imprimir</vt:lpstr>
      <vt:lpstr>SAP!Títulos_a_imprimir</vt:lpstr>
    </vt:vector>
  </TitlesOfParts>
  <Company>Subsecretaría de Egresos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2016-04-15T15:01:49Z</cp:lastPrinted>
  <dcterms:created xsi:type="dcterms:W3CDTF">2007-06-29T21:15:18Z</dcterms:created>
  <dcterms:modified xsi:type="dcterms:W3CDTF">2016-04-20T14:08:09Z</dcterms:modified>
</cp:coreProperties>
</file>